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Viltz\Homeless Report\2020\Q4\"/>
    </mc:Choice>
  </mc:AlternateContent>
  <workbookProtection workbookAlgorithmName="SHA-512" workbookHashValue="Nn386UU5vEbfbTtpaphFF5zm5kQbk4IGd+kYgngz6WUHy45qS4qIs1stQEpb+M61oqVlTmkkpWz4uK8xUz7xaQ==" workbookSaltValue="StpdnJkWuPcj0WQBDkP9Dw==" workbookSpinCount="100000" lockStructure="1"/>
  <bookViews>
    <workbookView xWindow="0" yWindow="0" windowWidth="28800" windowHeight="13250" firstSheet="1" activeTab="1"/>
  </bookViews>
  <sheets>
    <sheet name="data table" sheetId="64" state="hidden" r:id="rId1"/>
    <sheet name="citywide" sheetId="57" r:id="rId2"/>
    <sheet name="005pct" sheetId="1" r:id="rId3"/>
    <sheet name="006pct" sheetId="59" r:id="rId4"/>
    <sheet name="007pct" sheetId="2" r:id="rId5"/>
    <sheet name="009pct" sheetId="3" r:id="rId6"/>
    <sheet name="013pct" sheetId="4" r:id="rId7"/>
    <sheet name="014pct" sheetId="5" r:id="rId8"/>
    <sheet name="017pct" sheetId="6" r:id="rId9"/>
    <sheet name="018pct" sheetId="7" r:id="rId10"/>
    <sheet name="019pct" sheetId="8" r:id="rId11"/>
    <sheet name="020pct" sheetId="9" r:id="rId12"/>
    <sheet name="023pct" sheetId="10" r:id="rId13"/>
    <sheet name="024pct" sheetId="11" r:id="rId14"/>
    <sheet name="025pct" sheetId="12" r:id="rId15"/>
    <sheet name="026pct" sheetId="13" r:id="rId16"/>
    <sheet name="028pct" sheetId="14" r:id="rId17"/>
    <sheet name="030pct" sheetId="15" r:id="rId18"/>
    <sheet name="032pct" sheetId="16" r:id="rId19"/>
    <sheet name="033pct" sheetId="17" r:id="rId20"/>
    <sheet name="034pct" sheetId="60" r:id="rId21"/>
    <sheet name="040pct" sheetId="18" r:id="rId22"/>
    <sheet name="041pct" sheetId="19" r:id="rId23"/>
    <sheet name="042pct" sheetId="20" r:id="rId24"/>
    <sheet name="043pct" sheetId="21" r:id="rId25"/>
    <sheet name="044pct" sheetId="22" r:id="rId26"/>
    <sheet name="045pct" sheetId="23" r:id="rId27"/>
    <sheet name="046pct" sheetId="24" r:id="rId28"/>
    <sheet name="047pct" sheetId="25" r:id="rId29"/>
    <sheet name="048pct" sheetId="26" r:id="rId30"/>
    <sheet name="050pct" sheetId="27" r:id="rId31"/>
    <sheet name="052pct" sheetId="28" r:id="rId32"/>
    <sheet name="061pct" sheetId="29" r:id="rId33"/>
    <sheet name="063pct" sheetId="30" r:id="rId34"/>
    <sheet name="066pct" sheetId="61" r:id="rId35"/>
    <sheet name="067pct" sheetId="31" r:id="rId36"/>
    <sheet name="069pct" sheetId="32" r:id="rId37"/>
    <sheet name="070pct" sheetId="62" r:id="rId38"/>
    <sheet name="071pct" sheetId="33" r:id="rId39"/>
    <sheet name="072pct" sheetId="34" r:id="rId40"/>
    <sheet name="073pct" sheetId="35" r:id="rId41"/>
    <sheet name="075pct" sheetId="36" r:id="rId42"/>
    <sheet name="077pct" sheetId="37" r:id="rId43"/>
    <sheet name="078pct" sheetId="38" r:id="rId44"/>
    <sheet name="079pct" sheetId="39" r:id="rId45"/>
    <sheet name="081pct" sheetId="40" r:id="rId46"/>
    <sheet name="083pct" sheetId="41" r:id="rId47"/>
    <sheet name="084pct" sheetId="42" r:id="rId48"/>
    <sheet name="088pct" sheetId="43" r:id="rId49"/>
    <sheet name="090pct" sheetId="44" r:id="rId50"/>
    <sheet name="094pct" sheetId="45" r:id="rId51"/>
    <sheet name="100pct" sheetId="46" r:id="rId52"/>
    <sheet name="102pct" sheetId="63" r:id="rId53"/>
    <sheet name="103pct" sheetId="47" r:id="rId54"/>
    <sheet name="105pct" sheetId="48" r:id="rId55"/>
    <sheet name="106pct" sheetId="49" r:id="rId56"/>
    <sheet name="107pct" sheetId="58" r:id="rId57"/>
    <sheet name="108pct" sheetId="50" r:id="rId58"/>
    <sheet name="109pct" sheetId="51" r:id="rId59"/>
    <sheet name="110pct" sheetId="52" r:id="rId60"/>
    <sheet name="113pct" sheetId="53" r:id="rId61"/>
    <sheet name="114pct" sheetId="54" r:id="rId62"/>
    <sheet name="115pct" sheetId="55" r:id="rId63"/>
    <sheet name="120pct" sheetId="56" r:id="rId64"/>
  </sheets>
  <calcPr calcId="162913"/>
  <webPublishing codePage="1252"/>
</workbook>
</file>

<file path=xl/calcChain.xml><?xml version="1.0" encoding="utf-8"?>
<calcChain xmlns="http://schemas.openxmlformats.org/spreadsheetml/2006/main">
  <c r="D9" i="56" l="1"/>
  <c r="D8" i="56"/>
  <c r="D7" i="56"/>
  <c r="D10" i="56" s="1"/>
  <c r="A4" i="56"/>
  <c r="A3" i="56"/>
  <c r="D9" i="55"/>
  <c r="D8" i="55"/>
  <c r="D7" i="55"/>
  <c r="A4" i="55"/>
  <c r="A3" i="55"/>
  <c r="D9" i="54"/>
  <c r="D8" i="54"/>
  <c r="D7" i="54"/>
  <c r="D10" i="54" s="1"/>
  <c r="A4" i="54"/>
  <c r="A3" i="54"/>
  <c r="D9" i="53"/>
  <c r="D8" i="53"/>
  <c r="D7" i="53"/>
  <c r="A4" i="53"/>
  <c r="A3" i="53"/>
  <c r="D9" i="52"/>
  <c r="D8" i="52"/>
  <c r="D7" i="52"/>
  <c r="A4" i="52"/>
  <c r="A3" i="52"/>
  <c r="D9" i="51"/>
  <c r="D8" i="51"/>
  <c r="D7" i="51"/>
  <c r="D10" i="51" s="1"/>
  <c r="A4" i="51"/>
  <c r="A3" i="51"/>
  <c r="D9" i="50"/>
  <c r="D8" i="50"/>
  <c r="D7" i="50"/>
  <c r="D10" i="50" s="1"/>
  <c r="A4" i="50"/>
  <c r="A3" i="50"/>
  <c r="D9" i="58"/>
  <c r="D8" i="58"/>
  <c r="D7" i="58"/>
  <c r="A4" i="58"/>
  <c r="A3" i="58"/>
  <c r="D9" i="49"/>
  <c r="D8" i="49"/>
  <c r="D7" i="49"/>
  <c r="D10" i="49" s="1"/>
  <c r="A4" i="49"/>
  <c r="A3" i="49"/>
  <c r="D9" i="48"/>
  <c r="D8" i="48"/>
  <c r="D7" i="48"/>
  <c r="D10" i="48" s="1"/>
  <c r="A4" i="48"/>
  <c r="A3" i="48"/>
  <c r="D9" i="47"/>
  <c r="D8" i="47"/>
  <c r="D7" i="47"/>
  <c r="D10" i="47" s="1"/>
  <c r="A4" i="47"/>
  <c r="A3" i="47"/>
  <c r="D9" i="63"/>
  <c r="D8" i="63"/>
  <c r="D7" i="63"/>
  <c r="D10" i="63" s="1"/>
  <c r="A4" i="63"/>
  <c r="A3" i="63"/>
  <c r="D9" i="46"/>
  <c r="D8" i="46"/>
  <c r="D7" i="46"/>
  <c r="D10" i="46" s="1"/>
  <c r="A4" i="46"/>
  <c r="A3" i="46"/>
  <c r="D9" i="45"/>
  <c r="D8" i="45"/>
  <c r="D7" i="45"/>
  <c r="D10" i="45" s="1"/>
  <c r="A4" i="45"/>
  <c r="A3" i="45"/>
  <c r="D9" i="44"/>
  <c r="D8" i="44"/>
  <c r="D7" i="44"/>
  <c r="A4" i="44"/>
  <c r="A3" i="44"/>
  <c r="D9" i="42"/>
  <c r="D8" i="42"/>
  <c r="D7" i="42"/>
  <c r="D10" i="42" s="1"/>
  <c r="A4" i="42"/>
  <c r="A3" i="42"/>
  <c r="D9" i="41"/>
  <c r="D8" i="41"/>
  <c r="D7" i="41"/>
  <c r="D10" i="41" s="1"/>
  <c r="A4" i="41"/>
  <c r="A3" i="41"/>
  <c r="D9" i="40"/>
  <c r="D8" i="40"/>
  <c r="D7" i="40"/>
  <c r="D10" i="40" s="1"/>
  <c r="A4" i="40"/>
  <c r="A3" i="40"/>
  <c r="D9" i="39"/>
  <c r="D8" i="39"/>
  <c r="D7" i="39"/>
  <c r="A4" i="39"/>
  <c r="A3" i="39"/>
  <c r="D9" i="38"/>
  <c r="D8" i="38"/>
  <c r="D7" i="38"/>
  <c r="D10" i="38" s="1"/>
  <c r="A4" i="38"/>
  <c r="A3" i="38"/>
  <c r="D9" i="37"/>
  <c r="D8" i="37"/>
  <c r="D7" i="37"/>
  <c r="D10" i="37" s="1"/>
  <c r="A4" i="37"/>
  <c r="A3" i="37"/>
  <c r="D9" i="36"/>
  <c r="D8" i="36"/>
  <c r="D7" i="36"/>
  <c r="D10" i="36" s="1"/>
  <c r="A4" i="36"/>
  <c r="A3" i="36"/>
  <c r="D9" i="35"/>
  <c r="D8" i="35"/>
  <c r="D7" i="35"/>
  <c r="D10" i="35" s="1"/>
  <c r="A4" i="35"/>
  <c r="A3" i="35"/>
  <c r="D9" i="34"/>
  <c r="D8" i="34"/>
  <c r="D7" i="34"/>
  <c r="D10" i="34" s="1"/>
  <c r="A4" i="34"/>
  <c r="A3" i="34"/>
  <c r="D9" i="33"/>
  <c r="D8" i="33"/>
  <c r="D7" i="33"/>
  <c r="A4" i="33"/>
  <c r="A3" i="33"/>
  <c r="D9" i="62"/>
  <c r="D8" i="62"/>
  <c r="D7" i="62"/>
  <c r="D10" i="62" s="1"/>
  <c r="A4" i="62"/>
  <c r="A3" i="62"/>
  <c r="D9" i="32"/>
  <c r="D8" i="32"/>
  <c r="D7" i="32"/>
  <c r="D10" i="32" s="1"/>
  <c r="A4" i="32"/>
  <c r="A3" i="32"/>
  <c r="D9" i="31"/>
  <c r="D8" i="31"/>
  <c r="D7" i="31"/>
  <c r="D10" i="31" s="1"/>
  <c r="A4" i="31"/>
  <c r="A3" i="31"/>
  <c r="D9" i="61"/>
  <c r="D8" i="61"/>
  <c r="D7" i="61"/>
  <c r="D10" i="61" s="1"/>
  <c r="A4" i="61"/>
  <c r="A3" i="61"/>
  <c r="D9" i="30"/>
  <c r="D8" i="30"/>
  <c r="D7" i="30"/>
  <c r="A4" i="30"/>
  <c r="A3" i="30"/>
  <c r="D9" i="29"/>
  <c r="D8" i="29"/>
  <c r="D7" i="29"/>
  <c r="D10" i="29" s="1"/>
  <c r="A4" i="29"/>
  <c r="A3" i="29"/>
  <c r="D9" i="28"/>
  <c r="D8" i="28"/>
  <c r="D7" i="28"/>
  <c r="D10" i="28" s="1"/>
  <c r="A4" i="28"/>
  <c r="A3" i="28"/>
  <c r="D9" i="27"/>
  <c r="D8" i="27"/>
  <c r="D7" i="27"/>
  <c r="A4" i="27"/>
  <c r="A3" i="27"/>
  <c r="D9" i="26"/>
  <c r="D8" i="26"/>
  <c r="D7" i="26"/>
  <c r="A4" i="26"/>
  <c r="A3" i="26"/>
  <c r="D9" i="25"/>
  <c r="D8" i="25"/>
  <c r="D7" i="25"/>
  <c r="D10" i="25" s="1"/>
  <c r="A4" i="25"/>
  <c r="A3" i="25"/>
  <c r="D9" i="24"/>
  <c r="D8" i="24"/>
  <c r="D7" i="24"/>
  <c r="D10" i="24" s="1"/>
  <c r="A4" i="24"/>
  <c r="A3" i="24"/>
  <c r="D9" i="23"/>
  <c r="D8" i="23"/>
  <c r="D7" i="23"/>
  <c r="D10" i="23" s="1"/>
  <c r="A4" i="23"/>
  <c r="A3" i="23"/>
  <c r="D9" i="22"/>
  <c r="D8" i="22"/>
  <c r="D7" i="22"/>
  <c r="A4" i="22"/>
  <c r="A3" i="22"/>
  <c r="D9" i="21"/>
  <c r="D8" i="21"/>
  <c r="D7" i="21"/>
  <c r="D10" i="21" s="1"/>
  <c r="A4" i="21"/>
  <c r="A3" i="21"/>
  <c r="D9" i="20"/>
  <c r="D8" i="20"/>
  <c r="D7" i="20"/>
  <c r="D10" i="20" s="1"/>
  <c r="A4" i="20"/>
  <c r="A3" i="20"/>
  <c r="D9" i="19"/>
  <c r="D8" i="19"/>
  <c r="D7" i="19"/>
  <c r="D10" i="19" s="1"/>
  <c r="A4" i="19"/>
  <c r="A3" i="19"/>
  <c r="D9" i="18"/>
  <c r="D8" i="18"/>
  <c r="D7" i="18"/>
  <c r="D10" i="18" s="1"/>
  <c r="A4" i="18"/>
  <c r="A3" i="18"/>
  <c r="D9" i="60"/>
  <c r="D8" i="60"/>
  <c r="D7" i="60"/>
  <c r="D10" i="60" s="1"/>
  <c r="A4" i="60"/>
  <c r="A3" i="60"/>
  <c r="D9" i="17"/>
  <c r="D8" i="17"/>
  <c r="D7" i="17"/>
  <c r="A4" i="17"/>
  <c r="A3" i="17"/>
  <c r="D9" i="16"/>
  <c r="D8" i="16"/>
  <c r="D7" i="16"/>
  <c r="D10" i="16" s="1"/>
  <c r="A4" i="16"/>
  <c r="A3" i="16"/>
  <c r="D9" i="15"/>
  <c r="D8" i="15"/>
  <c r="D7" i="15"/>
  <c r="D10" i="15" s="1"/>
  <c r="A4" i="15"/>
  <c r="A3" i="15"/>
  <c r="D9" i="14"/>
  <c r="D8" i="14"/>
  <c r="D7" i="14"/>
  <c r="D10" i="14" s="1"/>
  <c r="A4" i="14"/>
  <c r="A3" i="14"/>
  <c r="D9" i="13"/>
  <c r="D8" i="13"/>
  <c r="D7" i="13"/>
  <c r="D10" i="13" s="1"/>
  <c r="A4" i="13"/>
  <c r="A3" i="13"/>
  <c r="D9" i="12"/>
  <c r="D8" i="12"/>
  <c r="D7" i="12"/>
  <c r="D10" i="12" s="1"/>
  <c r="A4" i="12"/>
  <c r="A3" i="12"/>
  <c r="D9" i="11"/>
  <c r="D8" i="11"/>
  <c r="D7" i="11"/>
  <c r="A4" i="11"/>
  <c r="A3" i="11"/>
  <c r="D9" i="10"/>
  <c r="D8" i="10"/>
  <c r="D7" i="10"/>
  <c r="A4" i="10"/>
  <c r="A3" i="10"/>
  <c r="D9" i="9"/>
  <c r="D8" i="9"/>
  <c r="D7" i="9"/>
  <c r="A4" i="9"/>
  <c r="A3" i="9"/>
  <c r="D9" i="8"/>
  <c r="D8" i="8"/>
  <c r="D7" i="8"/>
  <c r="D10" i="8" s="1"/>
  <c r="A4" i="8"/>
  <c r="A3" i="8"/>
  <c r="D9" i="7"/>
  <c r="D8" i="7"/>
  <c r="D7" i="7"/>
  <c r="D10" i="7" s="1"/>
  <c r="A4" i="7"/>
  <c r="A3" i="7"/>
  <c r="D9" i="6"/>
  <c r="D8" i="6"/>
  <c r="D7" i="6"/>
  <c r="D10" i="6" s="1"/>
  <c r="A4" i="6"/>
  <c r="A3" i="6"/>
  <c r="D9" i="5"/>
  <c r="D8" i="5"/>
  <c r="D7" i="5"/>
  <c r="D10" i="5" s="1"/>
  <c r="A4" i="5"/>
  <c r="A3" i="5"/>
  <c r="D9" i="4"/>
  <c r="D8" i="4"/>
  <c r="D7" i="4"/>
  <c r="D10" i="4" s="1"/>
  <c r="A4" i="4"/>
  <c r="A3" i="4"/>
  <c r="D9" i="3"/>
  <c r="D8" i="3"/>
  <c r="D7" i="3"/>
  <c r="D10" i="3" s="1"/>
  <c r="A4" i="3"/>
  <c r="A3" i="3"/>
  <c r="D9" i="2"/>
  <c r="D8" i="2"/>
  <c r="D7" i="2"/>
  <c r="D10" i="2" s="1"/>
  <c r="A4" i="2"/>
  <c r="A3" i="2"/>
  <c r="D9" i="59"/>
  <c r="D8" i="59"/>
  <c r="D7" i="59"/>
  <c r="A4" i="59"/>
  <c r="A3" i="59"/>
  <c r="A3" i="1"/>
  <c r="A4" i="1"/>
  <c r="D7" i="1"/>
  <c r="D8" i="1"/>
  <c r="D9" i="1"/>
  <c r="D10" i="1"/>
  <c r="D10" i="55" l="1"/>
  <c r="D10" i="53"/>
  <c r="D10" i="52"/>
  <c r="D10" i="58"/>
  <c r="D10" i="44"/>
  <c r="D10" i="39"/>
  <c r="D10" i="33"/>
  <c r="D10" i="30"/>
  <c r="D10" i="27"/>
  <c r="D10" i="26"/>
  <c r="D10" i="22"/>
  <c r="D10" i="17"/>
  <c r="D10" i="11"/>
  <c r="D10" i="10"/>
  <c r="D10" i="9"/>
  <c r="D10" i="59"/>
  <c r="D10" i="57"/>
  <c r="D9" i="57"/>
  <c r="D8" i="57"/>
  <c r="D7" i="57"/>
  <c r="D10" i="43" l="1"/>
</calcChain>
</file>

<file path=xl/sharedStrings.xml><?xml version="1.0" encoding="utf-8"?>
<sst xmlns="http://schemas.openxmlformats.org/spreadsheetml/2006/main" count="423" uniqueCount="76">
  <si>
    <t>Total</t>
  </si>
  <si>
    <t>Felony</t>
  </si>
  <si>
    <t>Misdemeanor</t>
  </si>
  <si>
    <t>Violation</t>
  </si>
  <si>
    <t>Arrests</t>
  </si>
  <si>
    <t>Homeless Shelter Arrests-088 Precinct</t>
  </si>
  <si>
    <t>Homeless Shelter Arrests-Citywide</t>
  </si>
  <si>
    <t>Report covering the period 7/1/2020 through 9/30/2020</t>
  </si>
  <si>
    <t>FELONY</t>
  </si>
  <si>
    <t>MISDEMEANOR</t>
  </si>
  <si>
    <t>VIOLATION</t>
  </si>
  <si>
    <t>Grand Total</t>
  </si>
  <si>
    <t>013</t>
  </si>
  <si>
    <t>014</t>
  </si>
  <si>
    <t>017</t>
  </si>
  <si>
    <t>018</t>
  </si>
  <si>
    <t>024</t>
  </si>
  <si>
    <t>025</t>
  </si>
  <si>
    <t>028</t>
  </si>
  <si>
    <t>032</t>
  </si>
  <si>
    <t>033</t>
  </si>
  <si>
    <t>040</t>
  </si>
  <si>
    <t>041</t>
  </si>
  <si>
    <t>042</t>
  </si>
  <si>
    <t>044</t>
  </si>
  <si>
    <t>045</t>
  </si>
  <si>
    <t>046</t>
  </si>
  <si>
    <t>047</t>
  </si>
  <si>
    <t>048</t>
  </si>
  <si>
    <t>052</t>
  </si>
  <si>
    <t>061</t>
  </si>
  <si>
    <t>063</t>
  </si>
  <si>
    <t>069</t>
  </si>
  <si>
    <t>071</t>
  </si>
  <si>
    <t>072</t>
  </si>
  <si>
    <t>073</t>
  </si>
  <si>
    <t>075</t>
  </si>
  <si>
    <t>077</t>
  </si>
  <si>
    <t>083</t>
  </si>
  <si>
    <t>088</t>
  </si>
  <si>
    <t>090</t>
  </si>
  <si>
    <t>094</t>
  </si>
  <si>
    <t>100</t>
  </si>
  <si>
    <t>103</t>
  </si>
  <si>
    <t>105</t>
  </si>
  <si>
    <t>106</t>
  </si>
  <si>
    <t>108</t>
  </si>
  <si>
    <t>110</t>
  </si>
  <si>
    <t>114</t>
  </si>
  <si>
    <t>120</t>
  </si>
  <si>
    <t>Precinct</t>
  </si>
  <si>
    <t>005</t>
  </si>
  <si>
    <t>Report covering the period 10/1/2020 through 12/31/2020</t>
  </si>
  <si>
    <t>006</t>
  </si>
  <si>
    <t>007</t>
  </si>
  <si>
    <t>009</t>
  </si>
  <si>
    <t>019</t>
  </si>
  <si>
    <t>020</t>
  </si>
  <si>
    <t>023</t>
  </si>
  <si>
    <t>026</t>
  </si>
  <si>
    <t>030</t>
  </si>
  <si>
    <t>034</t>
  </si>
  <si>
    <t>043</t>
  </si>
  <si>
    <t>050</t>
  </si>
  <si>
    <t>066</t>
  </si>
  <si>
    <t>067</t>
  </si>
  <si>
    <t>070</t>
  </si>
  <si>
    <t>078</t>
  </si>
  <si>
    <t>079</t>
  </si>
  <si>
    <t>081</t>
  </si>
  <si>
    <t>084</t>
  </si>
  <si>
    <t>102</t>
  </si>
  <si>
    <t>107</t>
  </si>
  <si>
    <t>109</t>
  </si>
  <si>
    <t>113</t>
  </si>
  <si>
    <t>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</si>
</sst>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theme="1"/>
      <name val="Tahoma"/>
      <family val="2"/>
    </font>
    <font>
      <b/>
      <sz val="11.2"/>
      <color rgb="FFFFFFFF"/>
      <name val="Andale WT"/>
      <family val="2"/>
    </font>
    <font>
      <b/>
      <sz val="10"/>
      <color theme="1"/>
      <name val="Andale WT"/>
      <family val="2"/>
    </font>
    <font>
      <b/>
      <i/>
      <sz val="11"/>
      <color theme="1"/>
      <name val="Andale WT"/>
      <family val="2"/>
    </font>
    <font>
      <b/>
      <sz val="18"/>
      <color theme="1"/>
      <name val="Tahoma"/>
      <family val="2"/>
    </font>
    <font>
      <b/>
      <sz val="11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7" fillId="0" borderId="0" xfId="0" applyFont="1"/>
    <xf numFmtId="0" fontId="0" fillId="0" borderId="0" xfId="0" applyProtection="1">
      <protection hidden="1"/>
    </xf>
    <xf numFmtId="0" fontId="0" fillId="0" borderId="0" xfId="0" applyAlignment="1" applyProtection="1"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49" fontId="6" fillId="0" borderId="0" xfId="0" applyNumberFormat="1" applyFont="1" applyAlignment="1" applyProtection="1">
      <protection hidden="1"/>
    </xf>
    <xf numFmtId="0" fontId="0" fillId="0" borderId="0" xfId="0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0" fillId="0" borderId="0" xfId="0" applyProtection="1"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0" fillId="0" borderId="1" xfId="0" applyBorder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Protection="1"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4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28625" cy="571500"/>
    <xdr:pic>
      <xdr:nvPicPr>
        <xdr:cNvPr id="2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428625" cy="571500"/>
    <xdr:pic>
      <xdr:nvPicPr>
        <xdr:cNvPr id="3" name="nypd_logo.jpe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8625" cy="5715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G42" sqref="G42"/>
    </sheetView>
  </sheetViews>
  <sheetFormatPr defaultColWidth="15.81640625" defaultRowHeight="12.5"/>
  <sheetData>
    <row r="1" spans="1:5">
      <c r="A1" s="1" t="s">
        <v>50</v>
      </c>
      <c r="B1" s="1" t="s">
        <v>8</v>
      </c>
      <c r="C1" s="1" t="s">
        <v>9</v>
      </c>
      <c r="D1" s="1" t="s">
        <v>10</v>
      </c>
      <c r="E1" s="1" t="s">
        <v>11</v>
      </c>
    </row>
    <row r="2" spans="1:5">
      <c r="A2" t="s">
        <v>12</v>
      </c>
      <c r="B2">
        <v>3</v>
      </c>
      <c r="C2">
        <v>5</v>
      </c>
      <c r="D2">
        <v>0</v>
      </c>
      <c r="E2">
        <v>8</v>
      </c>
    </row>
    <row r="3" spans="1:5">
      <c r="A3" t="s">
        <v>13</v>
      </c>
      <c r="B3">
        <v>1</v>
      </c>
      <c r="C3">
        <v>3</v>
      </c>
      <c r="D3">
        <v>0</v>
      </c>
      <c r="E3">
        <v>4</v>
      </c>
    </row>
    <row r="4" spans="1:5">
      <c r="A4" t="s">
        <v>14</v>
      </c>
      <c r="B4">
        <v>1</v>
      </c>
      <c r="C4">
        <v>4</v>
      </c>
      <c r="D4">
        <v>0</v>
      </c>
      <c r="E4">
        <v>5</v>
      </c>
    </row>
    <row r="5" spans="1:5">
      <c r="A5" t="s">
        <v>15</v>
      </c>
      <c r="B5">
        <v>0</v>
      </c>
      <c r="C5">
        <v>1</v>
      </c>
      <c r="D5">
        <v>0</v>
      </c>
      <c r="E5">
        <v>1</v>
      </c>
    </row>
    <row r="6" spans="1:5">
      <c r="A6" t="s">
        <v>16</v>
      </c>
      <c r="B6">
        <v>0</v>
      </c>
      <c r="C6">
        <v>2</v>
      </c>
      <c r="D6">
        <v>0</v>
      </c>
      <c r="E6">
        <v>2</v>
      </c>
    </row>
    <row r="7" spans="1:5">
      <c r="A7" t="s">
        <v>17</v>
      </c>
      <c r="B7">
        <v>9</v>
      </c>
      <c r="C7">
        <v>12</v>
      </c>
      <c r="D7">
        <v>0</v>
      </c>
      <c r="E7">
        <v>21</v>
      </c>
    </row>
    <row r="8" spans="1:5">
      <c r="A8" t="s">
        <v>18</v>
      </c>
      <c r="B8">
        <v>2</v>
      </c>
      <c r="C8">
        <v>0</v>
      </c>
      <c r="D8">
        <v>0</v>
      </c>
      <c r="E8">
        <v>2</v>
      </c>
    </row>
    <row r="9" spans="1:5">
      <c r="A9" t="s">
        <v>19</v>
      </c>
      <c r="B9">
        <v>1</v>
      </c>
      <c r="C9">
        <v>2</v>
      </c>
      <c r="D9">
        <v>0</v>
      </c>
      <c r="E9">
        <v>3</v>
      </c>
    </row>
    <row r="10" spans="1:5">
      <c r="A10" t="s">
        <v>20</v>
      </c>
      <c r="B10">
        <v>1</v>
      </c>
      <c r="C10">
        <v>3</v>
      </c>
      <c r="D10">
        <v>0</v>
      </c>
      <c r="E10">
        <v>4</v>
      </c>
    </row>
    <row r="11" spans="1:5">
      <c r="A11" t="s">
        <v>21</v>
      </c>
      <c r="B11">
        <v>3</v>
      </c>
      <c r="C11">
        <v>4</v>
      </c>
      <c r="D11">
        <v>0</v>
      </c>
      <c r="E11">
        <v>7</v>
      </c>
    </row>
    <row r="12" spans="1:5">
      <c r="A12" t="s">
        <v>22</v>
      </c>
      <c r="B12">
        <v>0</v>
      </c>
      <c r="C12">
        <v>6</v>
      </c>
      <c r="D12">
        <v>0</v>
      </c>
      <c r="E12">
        <v>6</v>
      </c>
    </row>
    <row r="13" spans="1:5">
      <c r="A13" t="s">
        <v>23</v>
      </c>
      <c r="B13">
        <v>4</v>
      </c>
      <c r="C13">
        <v>5</v>
      </c>
      <c r="D13">
        <v>0</v>
      </c>
      <c r="E13">
        <v>9</v>
      </c>
    </row>
    <row r="14" spans="1:5">
      <c r="A14" t="s">
        <v>24</v>
      </c>
      <c r="B14">
        <v>2</v>
      </c>
      <c r="C14">
        <v>16</v>
      </c>
      <c r="D14">
        <v>0</v>
      </c>
      <c r="E14">
        <v>18</v>
      </c>
    </row>
    <row r="15" spans="1:5">
      <c r="A15" t="s">
        <v>25</v>
      </c>
      <c r="B15">
        <v>0</v>
      </c>
      <c r="C15">
        <v>2</v>
      </c>
      <c r="D15">
        <v>0</v>
      </c>
      <c r="E15">
        <v>2</v>
      </c>
    </row>
    <row r="16" spans="1:5">
      <c r="A16" t="s">
        <v>26</v>
      </c>
      <c r="B16">
        <v>0</v>
      </c>
      <c r="C16">
        <v>3</v>
      </c>
      <c r="D16">
        <v>0</v>
      </c>
      <c r="E16">
        <v>3</v>
      </c>
    </row>
    <row r="17" spans="1:5">
      <c r="A17" t="s">
        <v>27</v>
      </c>
      <c r="B17">
        <v>1</v>
      </c>
      <c r="C17">
        <v>2</v>
      </c>
      <c r="D17">
        <v>0</v>
      </c>
      <c r="E17">
        <v>3</v>
      </c>
    </row>
    <row r="18" spans="1:5">
      <c r="A18" t="s">
        <v>28</v>
      </c>
      <c r="B18">
        <v>1</v>
      </c>
      <c r="C18">
        <v>5</v>
      </c>
      <c r="D18">
        <v>0</v>
      </c>
      <c r="E18">
        <v>6</v>
      </c>
    </row>
    <row r="19" spans="1:5">
      <c r="A19" t="s">
        <v>29</v>
      </c>
      <c r="B19">
        <v>1</v>
      </c>
      <c r="C19">
        <v>0</v>
      </c>
      <c r="D19">
        <v>0</v>
      </c>
      <c r="E19">
        <v>1</v>
      </c>
    </row>
    <row r="20" spans="1:5">
      <c r="A20" t="s">
        <v>30</v>
      </c>
      <c r="B20">
        <v>0</v>
      </c>
      <c r="C20">
        <v>1</v>
      </c>
      <c r="D20">
        <v>0</v>
      </c>
      <c r="E20">
        <v>1</v>
      </c>
    </row>
    <row r="21" spans="1:5">
      <c r="A21" t="s">
        <v>31</v>
      </c>
      <c r="B21">
        <v>1</v>
      </c>
      <c r="C21">
        <v>0</v>
      </c>
      <c r="D21">
        <v>0</v>
      </c>
      <c r="E21">
        <v>1</v>
      </c>
    </row>
    <row r="22" spans="1:5">
      <c r="A22" t="s">
        <v>32</v>
      </c>
      <c r="B22">
        <v>1</v>
      </c>
      <c r="C22">
        <v>1</v>
      </c>
      <c r="D22">
        <v>0</v>
      </c>
      <c r="E22">
        <v>2</v>
      </c>
    </row>
    <row r="23" spans="1:5">
      <c r="A23" t="s">
        <v>33</v>
      </c>
      <c r="B23">
        <v>2</v>
      </c>
      <c r="C23">
        <v>3</v>
      </c>
      <c r="D23">
        <v>0</v>
      </c>
      <c r="E23">
        <v>5</v>
      </c>
    </row>
    <row r="24" spans="1:5">
      <c r="A24" t="s">
        <v>34</v>
      </c>
      <c r="B24">
        <v>2</v>
      </c>
      <c r="C24">
        <v>5</v>
      </c>
      <c r="D24">
        <v>0</v>
      </c>
      <c r="E24">
        <v>7</v>
      </c>
    </row>
    <row r="25" spans="1:5">
      <c r="A25" t="s">
        <v>35</v>
      </c>
      <c r="B25">
        <v>2</v>
      </c>
      <c r="C25">
        <v>6</v>
      </c>
      <c r="D25">
        <v>0</v>
      </c>
      <c r="E25">
        <v>8</v>
      </c>
    </row>
    <row r="26" spans="1:5">
      <c r="A26" t="s">
        <v>36</v>
      </c>
      <c r="B26">
        <v>2</v>
      </c>
      <c r="C26">
        <v>2</v>
      </c>
      <c r="D26">
        <v>0</v>
      </c>
      <c r="E26">
        <v>4</v>
      </c>
    </row>
    <row r="27" spans="1:5">
      <c r="A27" t="s">
        <v>37</v>
      </c>
      <c r="B27">
        <v>1</v>
      </c>
      <c r="C27">
        <v>6</v>
      </c>
      <c r="D27">
        <v>0</v>
      </c>
      <c r="E27">
        <v>7</v>
      </c>
    </row>
    <row r="28" spans="1:5">
      <c r="A28" t="s">
        <v>38</v>
      </c>
      <c r="B28">
        <v>0</v>
      </c>
      <c r="C28">
        <v>1</v>
      </c>
      <c r="D28">
        <v>0</v>
      </c>
      <c r="E28">
        <v>1</v>
      </c>
    </row>
    <row r="29" spans="1:5">
      <c r="A29" t="s">
        <v>39</v>
      </c>
      <c r="B29">
        <v>1</v>
      </c>
      <c r="C29">
        <v>2</v>
      </c>
      <c r="D29">
        <v>0</v>
      </c>
      <c r="E29">
        <v>3</v>
      </c>
    </row>
    <row r="30" spans="1:5">
      <c r="A30" t="s">
        <v>40</v>
      </c>
      <c r="B30">
        <v>0</v>
      </c>
      <c r="C30">
        <v>1</v>
      </c>
      <c r="D30">
        <v>0</v>
      </c>
      <c r="E30">
        <v>1</v>
      </c>
    </row>
    <row r="31" spans="1:5">
      <c r="A31" t="s">
        <v>41</v>
      </c>
      <c r="B31">
        <v>4</v>
      </c>
      <c r="C31">
        <v>1</v>
      </c>
      <c r="D31">
        <v>1</v>
      </c>
      <c r="E31">
        <v>6</v>
      </c>
    </row>
    <row r="32" spans="1:5">
      <c r="A32" t="s">
        <v>42</v>
      </c>
      <c r="B32">
        <v>1</v>
      </c>
      <c r="C32">
        <v>0</v>
      </c>
      <c r="D32">
        <v>0</v>
      </c>
      <c r="E32">
        <v>1</v>
      </c>
    </row>
    <row r="33" spans="1:5">
      <c r="A33" t="s">
        <v>43</v>
      </c>
      <c r="B33">
        <v>1</v>
      </c>
      <c r="C33">
        <v>1</v>
      </c>
      <c r="D33">
        <v>0</v>
      </c>
      <c r="E33">
        <v>2</v>
      </c>
    </row>
    <row r="34" spans="1:5">
      <c r="A34" t="s">
        <v>44</v>
      </c>
      <c r="B34">
        <v>0</v>
      </c>
      <c r="C34">
        <v>4</v>
      </c>
      <c r="D34">
        <v>0</v>
      </c>
      <c r="E34">
        <v>4</v>
      </c>
    </row>
    <row r="35" spans="1:5">
      <c r="A35" t="s">
        <v>45</v>
      </c>
      <c r="B35">
        <v>1</v>
      </c>
      <c r="C35">
        <v>0</v>
      </c>
      <c r="D35">
        <v>0</v>
      </c>
      <c r="E35">
        <v>1</v>
      </c>
    </row>
    <row r="36" spans="1:5">
      <c r="A36" t="s">
        <v>46</v>
      </c>
      <c r="B36">
        <v>1</v>
      </c>
      <c r="C36">
        <v>0</v>
      </c>
      <c r="D36">
        <v>0</v>
      </c>
      <c r="E36">
        <v>1</v>
      </c>
    </row>
    <row r="37" spans="1:5">
      <c r="A37" t="s">
        <v>47</v>
      </c>
      <c r="B37">
        <v>2</v>
      </c>
      <c r="C37">
        <v>1</v>
      </c>
      <c r="D37">
        <v>0</v>
      </c>
      <c r="E37">
        <v>3</v>
      </c>
    </row>
    <row r="38" spans="1:5">
      <c r="A38" t="s">
        <v>48</v>
      </c>
      <c r="B38">
        <v>1</v>
      </c>
      <c r="C38">
        <v>1</v>
      </c>
      <c r="D38">
        <v>0</v>
      </c>
      <c r="E38">
        <v>2</v>
      </c>
    </row>
    <row r="39" spans="1:5">
      <c r="A39" t="s">
        <v>49</v>
      </c>
      <c r="B39">
        <v>0</v>
      </c>
      <c r="C39">
        <v>1</v>
      </c>
      <c r="D39">
        <v>0</v>
      </c>
      <c r="E39">
        <v>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9</v>
      </c>
    </row>
    <row r="8" spans="1:5" ht="13">
      <c r="B8" s="11" t="s">
        <v>2</v>
      </c>
      <c r="C8" s="11"/>
      <c r="D8" s="8">
        <f>IFERROR(VLOOKUP($B$1,'data table'!$1:$1048576,3,FALSE),"0")</f>
        <v>12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Arrests-028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D17" sqref="D17"/>
    </sheetView>
  </sheetViews>
  <sheetFormatPr defaultColWidth="9.08984375" defaultRowHeight="12.5"/>
  <cols>
    <col min="1" max="1" width="16" style="2" customWidth="1"/>
    <col min="2" max="3" width="10" style="2" bestFit="1" customWidth="1"/>
    <col min="4" max="4" width="16.36328125" style="2" bestFit="1" customWidth="1"/>
    <col min="5" max="5" width="18.6328125" style="2" customWidth="1"/>
    <col min="6" max="16384" width="9.08984375" style="2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6</v>
      </c>
      <c r="B3" s="9"/>
      <c r="C3" s="9"/>
      <c r="D3" s="9"/>
      <c r="E3" s="9"/>
    </row>
    <row r="4" spans="1:5" ht="24" customHeight="1">
      <c r="A4" s="10" t="s">
        <v>52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5">
        <f>SUM('data table'!B:B)</f>
        <v>53</v>
      </c>
    </row>
    <row r="8" spans="1:5" ht="13">
      <c r="B8" s="11" t="s">
        <v>2</v>
      </c>
      <c r="C8" s="12"/>
      <c r="D8" s="5">
        <f>SUM('data table'!C:C)</f>
        <v>112</v>
      </c>
    </row>
    <row r="9" spans="1:5" ht="13">
      <c r="B9" s="11" t="s">
        <v>3</v>
      </c>
      <c r="C9" s="12"/>
      <c r="D9" s="5">
        <f>SUM('data table'!D:D)</f>
        <v>1</v>
      </c>
    </row>
    <row r="10" spans="1:5" ht="19.5" customHeight="1">
      <c r="B10" s="13" t="s">
        <v>0</v>
      </c>
      <c r="C10" s="14"/>
      <c r="D10" s="6">
        <f>SUM(D7:D9)</f>
        <v>166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Arrests-034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9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16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RowHeight="12.75" customHeight="1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8.7265625" style="4"/>
  </cols>
  <sheetData>
    <row r="1" spans="1:5" ht="24" customHeight="1">
      <c r="B1" s="7" t="s">
        <v>51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9:C9"/>
    <mergeCell ref="B10:C10"/>
    <mergeCell ref="A3:E3"/>
    <mergeCell ref="A4:E4"/>
    <mergeCell ref="B6:D6"/>
    <mergeCell ref="B7:C7"/>
    <mergeCell ref="B8:C8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Arrests-048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29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Arrests-052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Arrests-069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2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6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7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Arrests-079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69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Arrests-081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38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Arrests-084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3"/>
      <c r="C1" s="3"/>
    </row>
    <row r="2" spans="1:5" ht="34.5" customHeight="1">
      <c r="B2" s="3"/>
      <c r="C2" s="3"/>
    </row>
    <row r="3" spans="1:5" ht="24" customHeight="1">
      <c r="A3" s="9" t="s">
        <v>5</v>
      </c>
      <c r="B3" s="9"/>
      <c r="C3" s="9"/>
      <c r="D3" s="9"/>
      <c r="E3" s="9"/>
    </row>
    <row r="4" spans="1:5" ht="24" customHeight="1">
      <c r="A4" s="10" t="s">
        <v>7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6"/>
      <c r="D6" s="16"/>
    </row>
    <row r="7" spans="1:5" ht="13">
      <c r="B7" s="11" t="s">
        <v>1</v>
      </c>
      <c r="C7" s="12"/>
      <c r="D7" s="8">
        <v>2</v>
      </c>
    </row>
    <row r="8" spans="1:5" ht="13">
      <c r="B8" s="11" t="s">
        <v>2</v>
      </c>
      <c r="C8" s="12"/>
      <c r="D8" s="8">
        <v>4</v>
      </c>
    </row>
    <row r="9" spans="1:5" ht="13">
      <c r="B9" s="11" t="s">
        <v>3</v>
      </c>
      <c r="C9" s="12"/>
      <c r="D9" s="8">
        <v>0</v>
      </c>
    </row>
    <row r="10" spans="1:5" ht="19.5" customHeight="1">
      <c r="B10" s="13" t="s">
        <v>0</v>
      </c>
      <c r="C10" s="14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40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Arrests-094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4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1</v>
      </c>
    </row>
    <row r="10" spans="1:5" ht="19.5" customHeight="1">
      <c r="B10" s="13" t="s">
        <v>0</v>
      </c>
      <c r="C10" s="13"/>
      <c r="D10" s="6">
        <f>SUM(D7:D9)</f>
        <v>6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71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Arrests-102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B10:C10"/>
    <mergeCell ref="A3:E3"/>
    <mergeCell ref="A4:E4"/>
    <mergeCell ref="B6:D6"/>
    <mergeCell ref="B7:C7"/>
    <mergeCell ref="B8:C8"/>
    <mergeCell ref="B9:C9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Arrests-106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46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Arrests-108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0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55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Arrests-009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47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2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3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48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2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75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Arrests-115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 t="str">
        <f>IFERROR(VLOOKUP($B$1,'data table'!$1:$1048576,2,FALSE),"0")</f>
        <v>0</v>
      </c>
    </row>
    <row r="8" spans="1:5" ht="13">
      <c r="B8" s="11" t="s">
        <v>2</v>
      </c>
      <c r="C8" s="11"/>
      <c r="D8" s="8" t="str">
        <f>IFERROR(VLOOKUP($B$1,'data table'!$1:$1048576,3,FALSE),"0")</f>
        <v>0</v>
      </c>
    </row>
    <row r="9" spans="1:5" ht="13">
      <c r="B9" s="11" t="s">
        <v>3</v>
      </c>
      <c r="C9" s="11"/>
      <c r="D9" s="8" t="str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0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49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Arrests-120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0</v>
      </c>
    </row>
    <row r="8" spans="1:5" ht="13">
      <c r="B8" s="11" t="s">
        <v>2</v>
      </c>
      <c r="C8" s="11"/>
      <c r="D8" s="8">
        <f>IFERROR(VLOOKUP($B$1,'data table'!$1:$1048576,3,FALSE),"0")</f>
        <v>1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1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12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Arrests-013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3</v>
      </c>
    </row>
    <row r="8" spans="1:5" ht="13">
      <c r="B8" s="11" t="s">
        <v>2</v>
      </c>
      <c r="C8" s="11"/>
      <c r="D8" s="8">
        <f>IFERROR(VLOOKUP($B$1,'data table'!$1:$1048576,3,FALSE),"0")</f>
        <v>5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8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13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Arrests-014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3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4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F30" sqref="F30"/>
    </sheetView>
  </sheetViews>
  <sheetFormatPr defaultColWidth="9.08984375" defaultRowHeight="12.5"/>
  <cols>
    <col min="1" max="1" width="16" style="4" customWidth="1"/>
    <col min="2" max="3" width="10" style="4" bestFit="1" customWidth="1"/>
    <col min="4" max="4" width="16.36328125" style="4" bestFit="1" customWidth="1"/>
    <col min="5" max="5" width="18.6328125" style="4" customWidth="1"/>
    <col min="6" max="16384" width="9.08984375" style="4"/>
  </cols>
  <sheetData>
    <row r="1" spans="1:5" ht="24" customHeight="1">
      <c r="B1" s="7" t="s">
        <v>14</v>
      </c>
      <c r="C1" s="3"/>
    </row>
    <row r="2" spans="1:5" ht="34.5" customHeight="1">
      <c r="B2" s="3"/>
      <c r="C2" s="3"/>
    </row>
    <row r="3" spans="1:5" ht="24" customHeight="1">
      <c r="A3" s="9" t="str">
        <f>CONCATENATE("Homeless Shelter Arrests-",$B$1," Precinct")</f>
        <v>Homeless Shelter Arrests-017 Precinct</v>
      </c>
      <c r="B3" s="9"/>
      <c r="C3" s="9"/>
      <c r="D3" s="9"/>
      <c r="E3" s="9"/>
    </row>
    <row r="4" spans="1:5" ht="24" customHeight="1">
      <c r="A4" s="10" t="str">
        <f>citywide!A4</f>
        <v>Report covering the period 10/1/2020 through 12/31/2020</v>
      </c>
      <c r="B4" s="10"/>
      <c r="C4" s="10"/>
      <c r="D4" s="10"/>
      <c r="E4" s="10"/>
    </row>
    <row r="5" spans="1:5" ht="12.75" customHeight="1">
      <c r="B5" s="3"/>
      <c r="C5" s="3"/>
    </row>
    <row r="6" spans="1:5" ht="20.25" customHeight="1">
      <c r="B6" s="15" t="s">
        <v>4</v>
      </c>
      <c r="C6" s="15"/>
      <c r="D6" s="15"/>
    </row>
    <row r="7" spans="1:5" ht="13">
      <c r="B7" s="11" t="s">
        <v>1</v>
      </c>
      <c r="C7" s="11"/>
      <c r="D7" s="8">
        <f>IFERROR(VLOOKUP($B$1,'data table'!$1:$1048576,2,FALSE),"0")</f>
        <v>1</v>
      </c>
    </row>
    <row r="8" spans="1:5" ht="13">
      <c r="B8" s="11" t="s">
        <v>2</v>
      </c>
      <c r="C8" s="11"/>
      <c r="D8" s="8">
        <f>IFERROR(VLOOKUP($B$1,'data table'!$1:$1048576,3,FALSE),"0")</f>
        <v>4</v>
      </c>
    </row>
    <row r="9" spans="1:5" ht="13">
      <c r="B9" s="11" t="s">
        <v>3</v>
      </c>
      <c r="C9" s="11"/>
      <c r="D9" s="8">
        <f>IFERROR(VLOOKUP($B$1,'data table'!$1:$1048576,4,FALSE),"0")</f>
        <v>0</v>
      </c>
    </row>
    <row r="10" spans="1:5" ht="19.5" customHeight="1">
      <c r="B10" s="13" t="s">
        <v>0</v>
      </c>
      <c r="C10" s="13"/>
      <c r="D10" s="6">
        <f>SUM(D7:D9)</f>
        <v>5</v>
      </c>
    </row>
  </sheetData>
  <sheetProtection sheet="1" objects="1" scenarios="1"/>
  <mergeCells count="7">
    <mergeCell ref="A3:E3"/>
    <mergeCell ref="A4:E4"/>
    <mergeCell ref="B8:C8"/>
    <mergeCell ref="B9:C9"/>
    <mergeCell ref="B10:C10"/>
    <mergeCell ref="B6:D6"/>
    <mergeCell ref="B7:C7"/>
  </mergeCells>
  <pageMargins left="0.7" right="0.7" top="0.75" bottom="0.75" header="0.3" footer="0.3"/>
  <pageSetup orientation="portrait" r:id="rId1"/>
  <ignoredErrors>
    <ignoredError sqref="B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64</vt:i4>
      </vt:variant>
    </vt:vector>
  </HeadingPairs>
  <TitlesOfParts>
    <vt:vector size="64" baseType="lpstr">
      <vt:lpstr>data table</vt:lpstr>
      <vt:lpstr>citywide</vt:lpstr>
      <vt:lpstr>005pct</vt:lpstr>
      <vt:lpstr>006pct</vt:lpstr>
      <vt:lpstr>007pct</vt:lpstr>
      <vt:lpstr>009pct</vt:lpstr>
      <vt:lpstr>013pct</vt:lpstr>
      <vt:lpstr>014pct</vt:lpstr>
      <vt:lpstr>017pct</vt:lpstr>
      <vt:lpstr>018pct</vt:lpstr>
      <vt:lpstr>019pct</vt:lpstr>
      <vt:lpstr>020pct</vt:lpstr>
      <vt:lpstr>023pct</vt:lpstr>
      <vt:lpstr>024pct</vt:lpstr>
      <vt:lpstr>025pct</vt:lpstr>
      <vt:lpstr>026pct</vt:lpstr>
      <vt:lpstr>028pct</vt:lpstr>
      <vt:lpstr>030pct</vt:lpstr>
      <vt:lpstr>032pct</vt:lpstr>
      <vt:lpstr>033pct</vt:lpstr>
      <vt:lpstr>034pct</vt:lpstr>
      <vt:lpstr>040pct</vt:lpstr>
      <vt:lpstr>041pct</vt:lpstr>
      <vt:lpstr>042pct</vt:lpstr>
      <vt:lpstr>043pct</vt:lpstr>
      <vt:lpstr>044pct</vt:lpstr>
      <vt:lpstr>045pct</vt:lpstr>
      <vt:lpstr>046pct</vt:lpstr>
      <vt:lpstr>047pct</vt:lpstr>
      <vt:lpstr>048pct</vt:lpstr>
      <vt:lpstr>050pct</vt:lpstr>
      <vt:lpstr>052pct</vt:lpstr>
      <vt:lpstr>061pct</vt:lpstr>
      <vt:lpstr>063pct</vt:lpstr>
      <vt:lpstr>066pct</vt:lpstr>
      <vt:lpstr>067pct</vt:lpstr>
      <vt:lpstr>069pct</vt:lpstr>
      <vt:lpstr>070pct</vt:lpstr>
      <vt:lpstr>071pct</vt:lpstr>
      <vt:lpstr>072pct</vt:lpstr>
      <vt:lpstr>073pct</vt:lpstr>
      <vt:lpstr>075pct</vt:lpstr>
      <vt:lpstr>077pct</vt:lpstr>
      <vt:lpstr>078pct</vt:lpstr>
      <vt:lpstr>079pct</vt:lpstr>
      <vt:lpstr>081pct</vt:lpstr>
      <vt:lpstr>083pct</vt:lpstr>
      <vt:lpstr>084pct</vt:lpstr>
      <vt:lpstr>088pct</vt:lpstr>
      <vt:lpstr>090pct</vt:lpstr>
      <vt:lpstr>094pct</vt:lpstr>
      <vt:lpstr>100pct</vt:lpstr>
      <vt:lpstr>102pct</vt:lpstr>
      <vt:lpstr>103pct</vt:lpstr>
      <vt:lpstr>105pct</vt:lpstr>
      <vt:lpstr>106pct</vt:lpstr>
      <vt:lpstr>107pct</vt:lpstr>
      <vt:lpstr>108pct</vt:lpstr>
      <vt:lpstr>109pct</vt:lpstr>
      <vt:lpstr>110pct</vt:lpstr>
      <vt:lpstr>113pct</vt:lpstr>
      <vt:lpstr>114pct</vt:lpstr>
      <vt:lpstr>115pct</vt:lpstr>
      <vt:lpstr>120pct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VILTZ, TIMOTHY</cp:lastModifiedBy>
  <cp:lastPrinted>2019-10-11T20:42:39Z</cp:lastPrinted>
  <dcterms:created xsi:type="dcterms:W3CDTF">2018-04-27T19:35:06Z</dcterms:created>
  <dcterms:modified xsi:type="dcterms:W3CDTF">2021-02-04T16:39:46Z</dcterms:modified>
</cp:coreProperties>
</file>