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razzini895973\AppData\Local\Temp\10\wzb2d3\"/>
    </mc:Choice>
  </mc:AlternateContent>
  <bookViews>
    <workbookView xWindow="720" yWindow="360" windowWidth="27555" windowHeight="12060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Total!$K$4:$L$19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C23" i="1" l="1"/>
  <c r="B23" i="1"/>
  <c r="F22" i="1"/>
  <c r="E22" i="1"/>
  <c r="D22" i="1"/>
  <c r="F23" i="1" l="1"/>
  <c r="D23" i="1"/>
  <c r="E23" i="1"/>
  <c r="C9" i="2"/>
  <c r="B9" i="2"/>
  <c r="C10" i="6" l="1"/>
  <c r="B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C6" i="4"/>
  <c r="B6" i="4"/>
  <c r="F5" i="4"/>
  <c r="E5" i="4"/>
  <c r="D5" i="4"/>
  <c r="F4" i="4"/>
  <c r="E4" i="4"/>
  <c r="D4" i="4"/>
  <c r="C10" i="5"/>
  <c r="B10" i="5"/>
  <c r="E6" i="4" l="1"/>
  <c r="F6" i="4"/>
  <c r="D10" i="6"/>
  <c r="F10" i="6"/>
  <c r="E10" i="6"/>
  <c r="D6" i="4"/>
  <c r="F10" i="5"/>
  <c r="E10" i="5"/>
  <c r="D10" i="5"/>
  <c r="F9" i="5"/>
  <c r="E9" i="5"/>
  <c r="D9" i="5"/>
  <c r="F8" i="5"/>
  <c r="E8" i="5"/>
  <c r="D8" i="5"/>
  <c r="F7" i="5"/>
  <c r="F6" i="5"/>
  <c r="E6" i="5"/>
  <c r="D6" i="5"/>
  <c r="F5" i="5"/>
  <c r="E5" i="5"/>
  <c r="D5" i="5"/>
  <c r="F4" i="5"/>
  <c r="E4" i="5"/>
  <c r="D4" i="5"/>
  <c r="C81" i="3"/>
  <c r="B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9" i="2"/>
  <c r="E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F4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4" i="1"/>
  <c r="D9" i="2" l="1"/>
  <c r="F81" i="3"/>
  <c r="D81" i="3"/>
  <c r="E81" i="3"/>
</calcChain>
</file>

<file path=xl/sharedStrings.xml><?xml version="1.0" encoding="utf-8"?>
<sst xmlns="http://schemas.openxmlformats.org/spreadsheetml/2006/main" count="163" uniqueCount="132">
  <si>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</si>
  <si>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</si>
  <si>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</si>
  <si>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</si>
  <si>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</si>
  <si>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</si>
  <si>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2053000-RESISTING ARREST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</si>
  <si>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</si>
  <si>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</si>
  <si>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</si>
  <si>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</si>
  <si>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</si>
  <si>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PL 2403002-AGG HAR-2ND:TELEPHONE</t>
  </si>
  <si>
    <t>PL 2155003-CRIM CONTEMPT-2ND:DISOBEY CRT</t>
  </si>
  <si>
    <t xml:space="preserve">PL 1211100-CRIM OBSTRUCTION BREATHING    </t>
  </si>
  <si>
    <t>PL 2650101-CRIM POSS WEAP-4TH:FIREARM/WEP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</si>
  <si>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</si>
  <si>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</si>
  <si>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</si>
  <si>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</si>
  <si>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</si>
  <si>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</si>
  <si>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</si>
  <si>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</si>
  <si>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</si>
  <si>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</si>
  <si>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</si>
  <si>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</si>
  <si>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</si>
  <si>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</si>
  <si>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</si>
  <si>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</si>
  <si>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</si>
  <si>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Race</t>
  </si>
  <si>
    <t>AMER IND</t>
  </si>
  <si>
    <t>ASIAN/PAC.ISL</t>
  </si>
  <si>
    <t>BLACK</t>
  </si>
  <si>
    <t>UNKNOWN</t>
  </si>
  <si>
    <t>WHITE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</si>
  <si>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</si>
  <si>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</si>
  <si>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</si>
  <si>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</si>
  <si>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</si>
  <si>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</si>
  <si>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</si>
  <si>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</si>
  <si>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</si>
  <si>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</si>
  <si>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2211001-C/P MARIHUANA-5TH:PUBLIC PLACE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</si>
  <si>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</si>
  <si>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</si>
  <si>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</si>
  <si>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</si>
  <si>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</si>
  <si>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</si>
  <si>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</si>
  <si>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</si>
  <si>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</si>
  <si>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</si>
  <si>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</si>
  <si>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</si>
  <si>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</si>
  <si>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</si>
  <si>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</si>
  <si>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</si>
  <si>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</si>
  <si>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</si>
  <si>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</si>
  <si>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</si>
  <si>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</si>
  <si>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</si>
  <si>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</si>
  <si>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</si>
  <si>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</si>
  <si>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</si>
  <si>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</si>
  <si>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</si>
  <si>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</si>
  <si>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</si>
  <si>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</si>
  <si>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</si>
  <si>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</si>
  <si>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</si>
  <si>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</si>
  <si>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</si>
  <si>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</si>
  <si>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</si>
  <si>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</si>
  <si>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</si>
  <si>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</si>
  <si>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</si>
  <si>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</si>
  <si>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</si>
  <si>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</si>
  <si>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</si>
  <si>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</si>
  <si>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</si>
  <si>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</si>
  <si>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</si>
  <si>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</si>
  <si>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</si>
  <si>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</si>
  <si>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</si>
  <si>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</si>
  <si>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</si>
  <si>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</si>
  <si>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</si>
  <si>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</si>
  <si>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</si>
  <si>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</si>
  <si>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</si>
  <si>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</si>
  <si>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</si>
  <si>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</si>
  <si>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</si>
  <si>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</si>
  <si>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</si>
  <si>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</si>
  <si>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</si>
  <si>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</si>
  <si>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</si>
  <si>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</si>
  <si>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</si>
  <si>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</si>
  <si>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</si>
  <si>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</si>
  <si>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AC 010125B-ADMINISTRATION CODE VIOL</t>
  </si>
  <si>
    <t>HISPANIC</t>
  </si>
  <si>
    <t>VTL051101A-AGGRAVATED UNLIC OPER VEH-3RD</t>
  </si>
  <si>
    <t>Non DAT Arrests 4Q 2015</t>
  </si>
  <si>
    <t>Non DAT and DAT Arrest Analysis 4Q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</si>
</sst>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H12" sqref="H12"/>
    </sheetView>
  </sheetViews>
  <sheetFormatPr defaultRowHeight="15" x14ac:dyDescent="0.25"/>
  <cols>
    <col min="1" max="1" width="44.855468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11" max="11" width="11.7109375" bestFit="1" customWidth="1"/>
  </cols>
  <sheetData>
    <row r="1" spans="1:6" x14ac:dyDescent="0.25">
      <c r="A1" s="10" t="s">
        <v>131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130</v>
      </c>
      <c r="B3" s="3" t="s">
        <v>21</v>
      </c>
      <c r="C3" s="3" t="s">
        <v>22</v>
      </c>
      <c r="D3" s="3" t="s">
        <v>23</v>
      </c>
      <c r="E3" s="3" t="s">
        <v>17</v>
      </c>
      <c r="F3" s="3" t="s">
        <v>18</v>
      </c>
    </row>
    <row r="4" spans="1:6" x14ac:dyDescent="0.25">
      <c r="A4" s="2" t="s">
        <v>1</v>
      </c>
      <c r="B4" s="1">
        <v>5394</v>
      </c>
      <c r="C4" s="1">
        <v>1864</v>
      </c>
      <c r="D4" s="1">
        <f>SUM(B4:C4)</f>
        <v>7258</v>
      </c>
      <c r="E4" s="1">
        <f>C4-B4</f>
        <v>-3530</v>
      </c>
      <c r="F4" s="4">
        <f>IF(C4=0,"**.*",(B4/C4))</f>
        <v>2.8937768240343349</v>
      </c>
    </row>
    <row r="5" spans="1:6" x14ac:dyDescent="0.25">
      <c r="A5" s="2" t="s">
        <v>3</v>
      </c>
      <c r="B5" s="1">
        <v>3282</v>
      </c>
      <c r="C5" s="1">
        <v>3063</v>
      </c>
      <c r="D5" s="1">
        <f t="shared" ref="D5:D23" si="0">SUM(B5:C5)</f>
        <v>6345</v>
      </c>
      <c r="E5" s="1">
        <f t="shared" ref="E5:E23" si="1">C5-B5</f>
        <v>-219</v>
      </c>
      <c r="F5" s="4">
        <f t="shared" ref="F5:F23" si="2">IF(C5=0,"**.*",(B5/C5))</f>
        <v>1.0714985308521057</v>
      </c>
    </row>
    <row r="6" spans="1:6" x14ac:dyDescent="0.25">
      <c r="A6" s="2" t="s">
        <v>0</v>
      </c>
      <c r="B6" s="1">
        <v>4884</v>
      </c>
      <c r="C6" s="1">
        <v>1302</v>
      </c>
      <c r="D6" s="1">
        <f t="shared" si="0"/>
        <v>6186</v>
      </c>
      <c r="E6" s="1">
        <f t="shared" si="1"/>
        <v>-3582</v>
      </c>
      <c r="F6" s="4">
        <f t="shared" si="2"/>
        <v>3.7511520737327189</v>
      </c>
    </row>
    <row r="7" spans="1:6" x14ac:dyDescent="0.25">
      <c r="A7" s="2" t="s">
        <v>49</v>
      </c>
      <c r="B7" s="1">
        <v>764</v>
      </c>
      <c r="C7" s="1">
        <v>3025</v>
      </c>
      <c r="D7" s="1">
        <f t="shared" si="0"/>
        <v>3789</v>
      </c>
      <c r="E7" s="1">
        <f t="shared" si="1"/>
        <v>2261</v>
      </c>
      <c r="F7" s="4">
        <f t="shared" si="2"/>
        <v>0.25256198347107439</v>
      </c>
    </row>
    <row r="8" spans="1:6" x14ac:dyDescent="0.25">
      <c r="A8" s="2" t="s">
        <v>4</v>
      </c>
      <c r="B8" s="1">
        <v>1889</v>
      </c>
      <c r="C8" s="1">
        <v>1857</v>
      </c>
      <c r="D8" s="1">
        <f t="shared" si="0"/>
        <v>3746</v>
      </c>
      <c r="E8" s="1">
        <f t="shared" si="1"/>
        <v>-32</v>
      </c>
      <c r="F8" s="4">
        <f t="shared" si="2"/>
        <v>1.0172320947765212</v>
      </c>
    </row>
    <row r="9" spans="1:6" x14ac:dyDescent="0.25">
      <c r="A9" s="2" t="s">
        <v>2</v>
      </c>
      <c r="B9" s="1">
        <v>3154</v>
      </c>
      <c r="C9" s="1">
        <v>376</v>
      </c>
      <c r="D9" s="1">
        <f t="shared" si="0"/>
        <v>3530</v>
      </c>
      <c r="E9" s="1">
        <f t="shared" si="1"/>
        <v>-2778</v>
      </c>
      <c r="F9" s="4">
        <f t="shared" si="2"/>
        <v>8.3882978723404253</v>
      </c>
    </row>
    <row r="10" spans="1:6" x14ac:dyDescent="0.25">
      <c r="A10" s="2" t="s">
        <v>5</v>
      </c>
      <c r="B10" s="1">
        <v>1079</v>
      </c>
      <c r="C10" s="1">
        <v>1999</v>
      </c>
      <c r="D10" s="1">
        <f t="shared" si="0"/>
        <v>3078</v>
      </c>
      <c r="E10" s="1">
        <f t="shared" si="1"/>
        <v>920</v>
      </c>
      <c r="F10" s="4">
        <f t="shared" si="2"/>
        <v>0.53976988494247125</v>
      </c>
    </row>
    <row r="11" spans="1:6" x14ac:dyDescent="0.25">
      <c r="A11" s="2" t="s">
        <v>15</v>
      </c>
      <c r="B11" s="1">
        <v>481</v>
      </c>
      <c r="C11" s="1">
        <v>760</v>
      </c>
      <c r="D11" s="1">
        <f t="shared" si="0"/>
        <v>1241</v>
      </c>
      <c r="E11" s="1">
        <f t="shared" si="1"/>
        <v>279</v>
      </c>
      <c r="F11" s="4">
        <f t="shared" si="2"/>
        <v>0.63289473684210529</v>
      </c>
    </row>
    <row r="12" spans="1:6" x14ac:dyDescent="0.25">
      <c r="A12" s="2" t="s">
        <v>129</v>
      </c>
      <c r="B12" s="1">
        <v>441</v>
      </c>
      <c r="C12" s="1">
        <v>719</v>
      </c>
      <c r="D12" s="1">
        <f t="shared" si="0"/>
        <v>1160</v>
      </c>
      <c r="E12" s="1">
        <f t="shared" si="1"/>
        <v>278</v>
      </c>
      <c r="F12" s="4">
        <f t="shared" si="2"/>
        <v>0.61335187760778864</v>
      </c>
    </row>
    <row r="13" spans="1:6" x14ac:dyDescent="0.25">
      <c r="A13" s="2" t="s">
        <v>9</v>
      </c>
      <c r="B13" s="1">
        <v>762</v>
      </c>
      <c r="C13" s="1">
        <v>249</v>
      </c>
      <c r="D13" s="1">
        <f t="shared" si="0"/>
        <v>1011</v>
      </c>
      <c r="E13" s="1">
        <f t="shared" si="1"/>
        <v>-513</v>
      </c>
      <c r="F13" s="4">
        <f t="shared" si="2"/>
        <v>3.0602409638554215</v>
      </c>
    </row>
    <row r="14" spans="1:6" x14ac:dyDescent="0.25">
      <c r="A14" s="2" t="s">
        <v>8</v>
      </c>
      <c r="B14" s="1">
        <v>950</v>
      </c>
      <c r="C14" s="1">
        <v>1</v>
      </c>
      <c r="D14" s="1">
        <f t="shared" si="0"/>
        <v>951</v>
      </c>
      <c r="E14" s="1">
        <f t="shared" si="1"/>
        <v>-949</v>
      </c>
      <c r="F14" s="4">
        <f t="shared" si="2"/>
        <v>950</v>
      </c>
    </row>
    <row r="15" spans="1:6" x14ac:dyDescent="0.25">
      <c r="A15" s="2" t="s">
        <v>11</v>
      </c>
      <c r="B15" s="1">
        <v>597</v>
      </c>
      <c r="C15" s="1">
        <v>348</v>
      </c>
      <c r="D15" s="1">
        <f t="shared" si="0"/>
        <v>945</v>
      </c>
      <c r="E15" s="1">
        <f t="shared" si="1"/>
        <v>-249</v>
      </c>
      <c r="F15" s="4">
        <f t="shared" si="2"/>
        <v>1.7155172413793103</v>
      </c>
    </row>
    <row r="16" spans="1:6" x14ac:dyDescent="0.25">
      <c r="A16" s="2" t="s">
        <v>6</v>
      </c>
      <c r="B16" s="1">
        <v>936</v>
      </c>
      <c r="C16" s="1">
        <v>2</v>
      </c>
      <c r="D16" s="1">
        <f t="shared" si="0"/>
        <v>938</v>
      </c>
      <c r="E16" s="1">
        <f t="shared" si="1"/>
        <v>-934</v>
      </c>
      <c r="F16" s="4">
        <f t="shared" si="2"/>
        <v>468</v>
      </c>
    </row>
    <row r="17" spans="1:6" x14ac:dyDescent="0.25">
      <c r="A17" s="2" t="s">
        <v>7</v>
      </c>
      <c r="B17" s="1">
        <v>923</v>
      </c>
      <c r="C17" s="1">
        <v>7</v>
      </c>
      <c r="D17" s="1">
        <f t="shared" si="0"/>
        <v>930</v>
      </c>
      <c r="E17" s="1">
        <f t="shared" si="1"/>
        <v>-916</v>
      </c>
      <c r="F17" s="4">
        <f t="shared" si="2"/>
        <v>131.85714285714286</v>
      </c>
    </row>
    <row r="18" spans="1:6" x14ac:dyDescent="0.25">
      <c r="A18" s="2" t="s">
        <v>10</v>
      </c>
      <c r="B18" s="1">
        <v>830</v>
      </c>
      <c r="C18" s="1">
        <v>85</v>
      </c>
      <c r="D18" s="1">
        <f t="shared" si="0"/>
        <v>915</v>
      </c>
      <c r="E18" s="1">
        <f t="shared" si="1"/>
        <v>-745</v>
      </c>
      <c r="F18" s="4">
        <f t="shared" si="2"/>
        <v>9.764705882352942</v>
      </c>
    </row>
    <row r="19" spans="1:6" x14ac:dyDescent="0.25">
      <c r="A19" s="2" t="s">
        <v>127</v>
      </c>
      <c r="B19" s="1">
        <v>879</v>
      </c>
      <c r="C19" s="1">
        <v>12</v>
      </c>
      <c r="D19" s="1">
        <f t="shared" si="0"/>
        <v>891</v>
      </c>
      <c r="E19" s="1">
        <f t="shared" si="1"/>
        <v>-867</v>
      </c>
      <c r="F19" s="4">
        <f t="shared" si="2"/>
        <v>73.25</v>
      </c>
    </row>
    <row r="20" spans="1:6" x14ac:dyDescent="0.25">
      <c r="A20" s="2" t="s">
        <v>13</v>
      </c>
      <c r="B20" s="1">
        <v>741</v>
      </c>
      <c r="C20" s="1">
        <v>8</v>
      </c>
      <c r="D20" s="1">
        <f t="shared" si="0"/>
        <v>749</v>
      </c>
      <c r="E20" s="1">
        <f t="shared" si="1"/>
        <v>-733</v>
      </c>
      <c r="F20" s="4">
        <f t="shared" si="2"/>
        <v>92.625</v>
      </c>
    </row>
    <row r="21" spans="1:6" x14ac:dyDescent="0.25">
      <c r="A21" s="2" t="s">
        <v>14</v>
      </c>
      <c r="B21" s="1">
        <v>575</v>
      </c>
      <c r="C21" s="1">
        <v>10</v>
      </c>
      <c r="D21" s="1">
        <f t="shared" si="0"/>
        <v>585</v>
      </c>
      <c r="E21" s="1">
        <f t="shared" si="1"/>
        <v>-565</v>
      </c>
      <c r="F21" s="4">
        <f t="shared" si="2"/>
        <v>57.5</v>
      </c>
    </row>
    <row r="22" spans="1:6" x14ac:dyDescent="0.25">
      <c r="A22" s="2" t="s">
        <v>12</v>
      </c>
      <c r="B22" s="1">
        <v>460</v>
      </c>
      <c r="C22" s="1">
        <v>97</v>
      </c>
      <c r="D22" s="1">
        <f t="shared" si="0"/>
        <v>557</v>
      </c>
      <c r="E22" s="1">
        <f t="shared" si="1"/>
        <v>-363</v>
      </c>
      <c r="F22" s="4">
        <f t="shared" si="2"/>
        <v>4.7422680412371134</v>
      </c>
    </row>
    <row r="23" spans="1:6" x14ac:dyDescent="0.25">
      <c r="A23" s="8" t="s">
        <v>16</v>
      </c>
      <c r="B23" s="3">
        <f>SUM(B4:B22)</f>
        <v>29021</v>
      </c>
      <c r="C23" s="3">
        <f>SUM(C4:C22)</f>
        <v>15784</v>
      </c>
      <c r="D23" s="3">
        <f t="shared" si="0"/>
        <v>44805</v>
      </c>
      <c r="E23" s="3">
        <f t="shared" si="1"/>
        <v>-13237</v>
      </c>
      <c r="F23" s="4">
        <f t="shared" si="2"/>
        <v>1.8386340598073998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J22" sqref="J22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131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24</v>
      </c>
      <c r="B3" s="5" t="s">
        <v>25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 x14ac:dyDescent="0.25">
      <c r="A4" s="2" t="s">
        <v>26</v>
      </c>
      <c r="B4" s="6">
        <v>6820</v>
      </c>
      <c r="C4" s="6">
        <v>3521</v>
      </c>
      <c r="D4" s="6">
        <f>SUM(B4:C4)</f>
        <v>10341</v>
      </c>
      <c r="E4" s="6">
        <f>C4-B4</f>
        <v>-3299</v>
      </c>
      <c r="F4" s="7">
        <f>B4/C4</f>
        <v>1.9369497301902869</v>
      </c>
    </row>
    <row r="5" spans="1:6" x14ac:dyDescent="0.25">
      <c r="A5" s="2" t="s">
        <v>27</v>
      </c>
      <c r="B5" s="6">
        <v>7870</v>
      </c>
      <c r="C5" s="6">
        <v>3751</v>
      </c>
      <c r="D5" s="6">
        <f t="shared" ref="D5:D8" si="0">SUM(B5:C5)</f>
        <v>11621</v>
      </c>
      <c r="E5" s="6">
        <f t="shared" ref="E5:E9" si="1">C5-B5</f>
        <v>-4119</v>
      </c>
      <c r="F5" s="7">
        <f t="shared" ref="F5:F9" si="2">B5/C5</f>
        <v>2.0981071714209545</v>
      </c>
    </row>
    <row r="6" spans="1:6" x14ac:dyDescent="0.25">
      <c r="A6" s="2" t="s">
        <v>28</v>
      </c>
      <c r="B6" s="6">
        <v>8613</v>
      </c>
      <c r="C6" s="6">
        <v>4858</v>
      </c>
      <c r="D6" s="6">
        <f t="shared" si="0"/>
        <v>13471</v>
      </c>
      <c r="E6" s="6">
        <f t="shared" si="1"/>
        <v>-3755</v>
      </c>
      <c r="F6" s="7">
        <f t="shared" si="2"/>
        <v>1.7729518320296418</v>
      </c>
    </row>
    <row r="7" spans="1:6" x14ac:dyDescent="0.25">
      <c r="A7" s="2" t="s">
        <v>29</v>
      </c>
      <c r="B7" s="6">
        <v>4846</v>
      </c>
      <c r="C7" s="6">
        <v>3105</v>
      </c>
      <c r="D7" s="6">
        <f t="shared" si="0"/>
        <v>7951</v>
      </c>
      <c r="E7" s="6">
        <f t="shared" si="1"/>
        <v>-1741</v>
      </c>
      <c r="F7" s="7">
        <f t="shared" si="2"/>
        <v>1.5607085346215781</v>
      </c>
    </row>
    <row r="8" spans="1:6" x14ac:dyDescent="0.25">
      <c r="A8" s="2" t="s">
        <v>30</v>
      </c>
      <c r="B8" s="6">
        <v>872</v>
      </c>
      <c r="C8" s="6">
        <v>549</v>
      </c>
      <c r="D8" s="6">
        <f t="shared" si="0"/>
        <v>1421</v>
      </c>
      <c r="E8" s="6">
        <f t="shared" si="1"/>
        <v>-323</v>
      </c>
      <c r="F8" s="7">
        <f t="shared" si="2"/>
        <v>1.5883424408014573</v>
      </c>
    </row>
    <row r="9" spans="1:6" x14ac:dyDescent="0.25">
      <c r="A9" s="2" t="s">
        <v>31</v>
      </c>
      <c r="B9" s="5">
        <f>SUM(B4:B8)</f>
        <v>29021</v>
      </c>
      <c r="C9" s="5">
        <f t="shared" ref="C9:D9" si="3">SUM(C4:C8)</f>
        <v>15784</v>
      </c>
      <c r="D9" s="5">
        <f t="shared" si="3"/>
        <v>44805</v>
      </c>
      <c r="E9" s="5">
        <f t="shared" si="1"/>
        <v>-13237</v>
      </c>
      <c r="F9" s="7">
        <f t="shared" si="2"/>
        <v>1.8386340598073998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H12" sqref="H1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131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32</v>
      </c>
      <c r="B3" s="3" t="s">
        <v>19</v>
      </c>
      <c r="C3" s="3" t="s">
        <v>20</v>
      </c>
      <c r="D3" s="3" t="s">
        <v>23</v>
      </c>
      <c r="E3" s="3" t="s">
        <v>17</v>
      </c>
      <c r="F3" s="3" t="s">
        <v>18</v>
      </c>
    </row>
    <row r="4" spans="1:6" x14ac:dyDescent="0.25">
      <c r="A4" s="9" t="s">
        <v>50</v>
      </c>
      <c r="B4" s="1">
        <v>394</v>
      </c>
      <c r="C4" s="1">
        <v>260</v>
      </c>
      <c r="D4" s="1">
        <f>SUM(B4:C4)</f>
        <v>654</v>
      </c>
      <c r="E4" s="1">
        <f>C4-B4</f>
        <v>-134</v>
      </c>
      <c r="F4" s="4">
        <f>B4/C4</f>
        <v>1.5153846153846153</v>
      </c>
    </row>
    <row r="5" spans="1:6" x14ac:dyDescent="0.25">
      <c r="A5" s="9" t="s">
        <v>51</v>
      </c>
      <c r="B5" s="1">
        <v>335</v>
      </c>
      <c r="C5" s="1">
        <v>226</v>
      </c>
      <c r="D5" s="1">
        <f t="shared" ref="D5:D68" si="0">SUM(B5:C5)</f>
        <v>561</v>
      </c>
      <c r="E5" s="1">
        <f t="shared" ref="E5:E68" si="1">C5-B5</f>
        <v>-109</v>
      </c>
      <c r="F5" s="4">
        <f t="shared" ref="F5:F68" si="2">B5/C5</f>
        <v>1.4823008849557522</v>
      </c>
    </row>
    <row r="6" spans="1:6" x14ac:dyDescent="0.25">
      <c r="A6" s="9" t="s">
        <v>52</v>
      </c>
      <c r="B6" s="1">
        <v>367</v>
      </c>
      <c r="C6" s="1">
        <v>197</v>
      </c>
      <c r="D6" s="1">
        <f t="shared" si="0"/>
        <v>564</v>
      </c>
      <c r="E6" s="1">
        <f t="shared" si="1"/>
        <v>-170</v>
      </c>
      <c r="F6" s="4">
        <f t="shared" si="2"/>
        <v>1.8629441624365481</v>
      </c>
    </row>
    <row r="7" spans="1:6" x14ac:dyDescent="0.25">
      <c r="A7" s="9" t="s">
        <v>53</v>
      </c>
      <c r="B7" s="1">
        <v>261</v>
      </c>
      <c r="C7" s="1">
        <v>201</v>
      </c>
      <c r="D7" s="1">
        <f t="shared" si="0"/>
        <v>462</v>
      </c>
      <c r="E7" s="1">
        <f t="shared" si="1"/>
        <v>-60</v>
      </c>
      <c r="F7" s="4">
        <f t="shared" si="2"/>
        <v>1.2985074626865671</v>
      </c>
    </row>
    <row r="8" spans="1:6" x14ac:dyDescent="0.25">
      <c r="A8" s="9" t="s">
        <v>54</v>
      </c>
      <c r="B8" s="1">
        <v>308</v>
      </c>
      <c r="C8" s="1">
        <v>207</v>
      </c>
      <c r="D8" s="1">
        <f t="shared" si="0"/>
        <v>515</v>
      </c>
      <c r="E8" s="1">
        <f t="shared" si="1"/>
        <v>-101</v>
      </c>
      <c r="F8" s="4">
        <f t="shared" si="2"/>
        <v>1.4879227053140096</v>
      </c>
    </row>
    <row r="9" spans="1:6" x14ac:dyDescent="0.25">
      <c r="A9" s="9" t="s">
        <v>55</v>
      </c>
      <c r="B9" s="1">
        <v>230</v>
      </c>
      <c r="C9" s="1">
        <v>173</v>
      </c>
      <c r="D9" s="1">
        <f t="shared" si="0"/>
        <v>403</v>
      </c>
      <c r="E9" s="1">
        <f t="shared" si="1"/>
        <v>-57</v>
      </c>
      <c r="F9" s="4">
        <f t="shared" si="2"/>
        <v>1.3294797687861271</v>
      </c>
    </row>
    <row r="10" spans="1:6" x14ac:dyDescent="0.25">
      <c r="A10" s="9" t="s">
        <v>56</v>
      </c>
      <c r="B10" s="1">
        <v>785</v>
      </c>
      <c r="C10" s="1">
        <v>242</v>
      </c>
      <c r="D10" s="1">
        <f t="shared" si="0"/>
        <v>1027</v>
      </c>
      <c r="E10" s="1">
        <f t="shared" si="1"/>
        <v>-543</v>
      </c>
      <c r="F10" s="4">
        <f t="shared" si="2"/>
        <v>3.2438016528925622</v>
      </c>
    </row>
    <row r="11" spans="1:6" x14ac:dyDescent="0.25">
      <c r="A11" s="9" t="s">
        <v>57</v>
      </c>
      <c r="B11" s="1">
        <v>1537</v>
      </c>
      <c r="C11" s="1">
        <v>681</v>
      </c>
      <c r="D11" s="1">
        <f t="shared" si="0"/>
        <v>2218</v>
      </c>
      <c r="E11" s="1">
        <f t="shared" si="1"/>
        <v>-856</v>
      </c>
      <c r="F11" s="4">
        <f t="shared" si="2"/>
        <v>2.2569750367107195</v>
      </c>
    </row>
    <row r="12" spans="1:6" x14ac:dyDescent="0.25">
      <c r="A12" s="9" t="s">
        <v>58</v>
      </c>
      <c r="B12" s="1">
        <v>118</v>
      </c>
      <c r="C12" s="1">
        <v>60</v>
      </c>
      <c r="D12" s="1">
        <f t="shared" si="0"/>
        <v>178</v>
      </c>
      <c r="E12" s="1">
        <f t="shared" si="1"/>
        <v>-58</v>
      </c>
      <c r="F12" s="4">
        <f t="shared" si="2"/>
        <v>1.9666666666666666</v>
      </c>
    </row>
    <row r="13" spans="1:6" x14ac:dyDescent="0.25">
      <c r="A13" s="9" t="s">
        <v>59</v>
      </c>
      <c r="B13" s="1">
        <v>490</v>
      </c>
      <c r="C13" s="1">
        <v>274</v>
      </c>
      <c r="D13" s="1">
        <f t="shared" si="0"/>
        <v>764</v>
      </c>
      <c r="E13" s="1">
        <f t="shared" si="1"/>
        <v>-216</v>
      </c>
      <c r="F13" s="4">
        <f t="shared" si="2"/>
        <v>1.7883211678832116</v>
      </c>
    </row>
    <row r="14" spans="1:6" x14ac:dyDescent="0.25">
      <c r="A14" s="9" t="s">
        <v>60</v>
      </c>
      <c r="B14" s="1">
        <v>233</v>
      </c>
      <c r="C14" s="1">
        <v>151</v>
      </c>
      <c r="D14" s="1">
        <f t="shared" si="0"/>
        <v>384</v>
      </c>
      <c r="E14" s="1">
        <f t="shared" si="1"/>
        <v>-82</v>
      </c>
      <c r="F14" s="4">
        <f t="shared" si="2"/>
        <v>1.5430463576158941</v>
      </c>
    </row>
    <row r="15" spans="1:6" x14ac:dyDescent="0.25">
      <c r="A15" s="9" t="s">
        <v>61</v>
      </c>
      <c r="B15" s="1">
        <v>176</v>
      </c>
      <c r="C15" s="1">
        <v>75</v>
      </c>
      <c r="D15" s="1">
        <f t="shared" si="0"/>
        <v>251</v>
      </c>
      <c r="E15" s="1">
        <f t="shared" si="1"/>
        <v>-101</v>
      </c>
      <c r="F15" s="4">
        <f t="shared" si="2"/>
        <v>2.3466666666666667</v>
      </c>
    </row>
    <row r="16" spans="1:6" x14ac:dyDescent="0.25">
      <c r="A16" s="9" t="s">
        <v>62</v>
      </c>
      <c r="B16" s="1">
        <v>16</v>
      </c>
      <c r="C16" s="1">
        <v>33</v>
      </c>
      <c r="D16" s="1">
        <f t="shared" si="0"/>
        <v>49</v>
      </c>
      <c r="E16" s="1">
        <f t="shared" si="1"/>
        <v>17</v>
      </c>
      <c r="F16" s="4">
        <f t="shared" si="2"/>
        <v>0.48484848484848486</v>
      </c>
    </row>
    <row r="17" spans="1:6" x14ac:dyDescent="0.25">
      <c r="A17" s="9" t="s">
        <v>63</v>
      </c>
      <c r="B17" s="1">
        <v>481</v>
      </c>
      <c r="C17" s="1">
        <v>308</v>
      </c>
      <c r="D17" s="1">
        <f t="shared" si="0"/>
        <v>789</v>
      </c>
      <c r="E17" s="1">
        <f t="shared" si="1"/>
        <v>-173</v>
      </c>
      <c r="F17" s="4">
        <f t="shared" si="2"/>
        <v>1.5616883116883118</v>
      </c>
    </row>
    <row r="18" spans="1:6" x14ac:dyDescent="0.25">
      <c r="A18" s="9" t="s">
        <v>64</v>
      </c>
      <c r="B18" s="1">
        <v>223</v>
      </c>
      <c r="C18" s="1">
        <v>158</v>
      </c>
      <c r="D18" s="1">
        <f t="shared" si="0"/>
        <v>381</v>
      </c>
      <c r="E18" s="1">
        <f t="shared" si="1"/>
        <v>-65</v>
      </c>
      <c r="F18" s="4">
        <f t="shared" si="2"/>
        <v>1.4113924050632911</v>
      </c>
    </row>
    <row r="19" spans="1:6" x14ac:dyDescent="0.25">
      <c r="A19" s="9" t="s">
        <v>65</v>
      </c>
      <c r="B19" s="1">
        <v>727</v>
      </c>
      <c r="C19" s="1">
        <v>303</v>
      </c>
      <c r="D19" s="1">
        <f t="shared" si="0"/>
        <v>1030</v>
      </c>
      <c r="E19" s="1">
        <f t="shared" si="1"/>
        <v>-424</v>
      </c>
      <c r="F19" s="4">
        <f t="shared" si="2"/>
        <v>2.3993399339933994</v>
      </c>
    </row>
    <row r="20" spans="1:6" x14ac:dyDescent="0.25">
      <c r="A20" s="9" t="s">
        <v>66</v>
      </c>
      <c r="B20" s="1">
        <v>166</v>
      </c>
      <c r="C20" s="1">
        <v>125</v>
      </c>
      <c r="D20" s="1">
        <f t="shared" si="0"/>
        <v>291</v>
      </c>
      <c r="E20" s="1">
        <f t="shared" si="1"/>
        <v>-41</v>
      </c>
      <c r="F20" s="4">
        <f t="shared" si="2"/>
        <v>1.3280000000000001</v>
      </c>
    </row>
    <row r="21" spans="1:6" x14ac:dyDescent="0.25">
      <c r="A21" s="9" t="s">
        <v>67</v>
      </c>
      <c r="B21" s="1">
        <v>395</v>
      </c>
      <c r="C21" s="1">
        <v>166</v>
      </c>
      <c r="D21" s="1">
        <f t="shared" si="0"/>
        <v>561</v>
      </c>
      <c r="E21" s="1">
        <f t="shared" si="1"/>
        <v>-229</v>
      </c>
      <c r="F21" s="4">
        <f t="shared" si="2"/>
        <v>2.3795180722891565</v>
      </c>
    </row>
    <row r="22" spans="1:6" x14ac:dyDescent="0.25">
      <c r="A22" s="9" t="s">
        <v>68</v>
      </c>
      <c r="B22" s="1">
        <v>270</v>
      </c>
      <c r="C22" s="1">
        <v>231</v>
      </c>
      <c r="D22" s="1">
        <f t="shared" si="0"/>
        <v>501</v>
      </c>
      <c r="E22" s="1">
        <f t="shared" si="1"/>
        <v>-39</v>
      </c>
      <c r="F22" s="4">
        <f t="shared" si="2"/>
        <v>1.1688311688311688</v>
      </c>
    </row>
    <row r="23" spans="1:6" x14ac:dyDescent="0.25">
      <c r="A23" s="9" t="s">
        <v>69</v>
      </c>
      <c r="B23" s="1">
        <v>476</v>
      </c>
      <c r="C23" s="1">
        <v>264</v>
      </c>
      <c r="D23" s="1">
        <f t="shared" si="0"/>
        <v>740</v>
      </c>
      <c r="E23" s="1">
        <f t="shared" si="1"/>
        <v>-212</v>
      </c>
      <c r="F23" s="4">
        <f t="shared" si="2"/>
        <v>1.803030303030303</v>
      </c>
    </row>
    <row r="24" spans="1:6" x14ac:dyDescent="0.25">
      <c r="A24" s="9" t="s">
        <v>70</v>
      </c>
      <c r="B24" s="1">
        <v>312</v>
      </c>
      <c r="C24" s="1">
        <v>253</v>
      </c>
      <c r="D24" s="1">
        <f t="shared" si="0"/>
        <v>565</v>
      </c>
      <c r="E24" s="1">
        <f t="shared" si="1"/>
        <v>-59</v>
      </c>
      <c r="F24" s="4">
        <f t="shared" si="2"/>
        <v>1.233201581027668</v>
      </c>
    </row>
    <row r="25" spans="1:6" x14ac:dyDescent="0.25">
      <c r="A25" s="9" t="s">
        <v>71</v>
      </c>
      <c r="B25" s="1">
        <v>313</v>
      </c>
      <c r="C25" s="1">
        <v>270</v>
      </c>
      <c r="D25" s="1">
        <f t="shared" si="0"/>
        <v>583</v>
      </c>
      <c r="E25" s="1">
        <f t="shared" si="1"/>
        <v>-43</v>
      </c>
      <c r="F25" s="4">
        <f t="shared" si="2"/>
        <v>1.1592592592592592</v>
      </c>
    </row>
    <row r="26" spans="1:6" x14ac:dyDescent="0.25">
      <c r="A26" s="9" t="s">
        <v>72</v>
      </c>
      <c r="B26" s="1">
        <v>1333</v>
      </c>
      <c r="C26" s="1">
        <v>563</v>
      </c>
      <c r="D26" s="1">
        <f t="shared" si="0"/>
        <v>1896</v>
      </c>
      <c r="E26" s="1">
        <f t="shared" si="1"/>
        <v>-770</v>
      </c>
      <c r="F26" s="4">
        <f t="shared" si="2"/>
        <v>2.3676731793960926</v>
      </c>
    </row>
    <row r="27" spans="1:6" x14ac:dyDescent="0.25">
      <c r="A27" s="9" t="s">
        <v>73</v>
      </c>
      <c r="B27" s="1">
        <v>546</v>
      </c>
      <c r="C27" s="1">
        <v>177</v>
      </c>
      <c r="D27" s="1">
        <f t="shared" si="0"/>
        <v>723</v>
      </c>
      <c r="E27" s="1">
        <f t="shared" si="1"/>
        <v>-369</v>
      </c>
      <c r="F27" s="4">
        <f t="shared" si="2"/>
        <v>3.0847457627118646</v>
      </c>
    </row>
    <row r="28" spans="1:6" x14ac:dyDescent="0.25">
      <c r="A28" s="9" t="s">
        <v>74</v>
      </c>
      <c r="B28" s="1">
        <v>618</v>
      </c>
      <c r="C28" s="1">
        <v>320</v>
      </c>
      <c r="D28" s="1">
        <f t="shared" si="0"/>
        <v>938</v>
      </c>
      <c r="E28" s="1">
        <f t="shared" si="1"/>
        <v>-298</v>
      </c>
      <c r="F28" s="4">
        <f t="shared" si="2"/>
        <v>1.9312499999999999</v>
      </c>
    </row>
    <row r="29" spans="1:6" x14ac:dyDescent="0.25">
      <c r="A29" s="9" t="s">
        <v>75</v>
      </c>
      <c r="B29" s="1">
        <v>486</v>
      </c>
      <c r="C29" s="1">
        <v>330</v>
      </c>
      <c r="D29" s="1">
        <f t="shared" si="0"/>
        <v>816</v>
      </c>
      <c r="E29" s="1">
        <f t="shared" si="1"/>
        <v>-156</v>
      </c>
      <c r="F29" s="4">
        <f t="shared" si="2"/>
        <v>1.4727272727272727</v>
      </c>
    </row>
    <row r="30" spans="1:6" x14ac:dyDescent="0.25">
      <c r="A30" s="9" t="s">
        <v>76</v>
      </c>
      <c r="B30" s="1">
        <v>1052</v>
      </c>
      <c r="C30" s="1">
        <v>423</v>
      </c>
      <c r="D30" s="1">
        <f t="shared" si="0"/>
        <v>1475</v>
      </c>
      <c r="E30" s="1">
        <f t="shared" si="1"/>
        <v>-629</v>
      </c>
      <c r="F30" s="4">
        <f t="shared" si="2"/>
        <v>2.4869976359338062</v>
      </c>
    </row>
    <row r="31" spans="1:6" x14ac:dyDescent="0.25">
      <c r="A31" s="9" t="s">
        <v>77</v>
      </c>
      <c r="B31" s="1">
        <v>231</v>
      </c>
      <c r="C31" s="1">
        <v>253</v>
      </c>
      <c r="D31" s="1">
        <f t="shared" si="0"/>
        <v>484</v>
      </c>
      <c r="E31" s="1">
        <f t="shared" si="1"/>
        <v>22</v>
      </c>
      <c r="F31" s="4">
        <f t="shared" si="2"/>
        <v>0.91304347826086951</v>
      </c>
    </row>
    <row r="32" spans="1:6" x14ac:dyDescent="0.25">
      <c r="A32" s="9" t="s">
        <v>78</v>
      </c>
      <c r="B32" s="1">
        <v>524</v>
      </c>
      <c r="C32" s="1">
        <v>207</v>
      </c>
      <c r="D32" s="1">
        <f t="shared" si="0"/>
        <v>731</v>
      </c>
      <c r="E32" s="1">
        <f t="shared" si="1"/>
        <v>-317</v>
      </c>
      <c r="F32" s="4">
        <f t="shared" si="2"/>
        <v>2.531400966183575</v>
      </c>
    </row>
    <row r="33" spans="1:6" x14ac:dyDescent="0.25">
      <c r="A33" s="9" t="s">
        <v>79</v>
      </c>
      <c r="B33" s="1">
        <v>452</v>
      </c>
      <c r="C33" s="1">
        <v>238</v>
      </c>
      <c r="D33" s="1">
        <f t="shared" si="0"/>
        <v>690</v>
      </c>
      <c r="E33" s="1">
        <f t="shared" si="1"/>
        <v>-214</v>
      </c>
      <c r="F33" s="4">
        <f t="shared" si="2"/>
        <v>1.8991596638655461</v>
      </c>
    </row>
    <row r="34" spans="1:6" x14ac:dyDescent="0.25">
      <c r="A34" s="9" t="s">
        <v>80</v>
      </c>
      <c r="B34" s="1">
        <v>578</v>
      </c>
      <c r="C34" s="1">
        <v>270</v>
      </c>
      <c r="D34" s="1">
        <f t="shared" si="0"/>
        <v>848</v>
      </c>
      <c r="E34" s="1">
        <f t="shared" si="1"/>
        <v>-308</v>
      </c>
      <c r="F34" s="4">
        <f t="shared" si="2"/>
        <v>2.1407407407407408</v>
      </c>
    </row>
    <row r="35" spans="1:6" x14ac:dyDescent="0.25">
      <c r="A35" s="9" t="s">
        <v>81</v>
      </c>
      <c r="B35" s="1">
        <v>302</v>
      </c>
      <c r="C35" s="1">
        <v>231</v>
      </c>
      <c r="D35" s="1">
        <f t="shared" si="0"/>
        <v>533</v>
      </c>
      <c r="E35" s="1">
        <f t="shared" si="1"/>
        <v>-71</v>
      </c>
      <c r="F35" s="4">
        <f t="shared" si="2"/>
        <v>1.3073593073593073</v>
      </c>
    </row>
    <row r="36" spans="1:6" x14ac:dyDescent="0.25">
      <c r="A36" s="9" t="s">
        <v>82</v>
      </c>
      <c r="B36" s="1">
        <v>144</v>
      </c>
      <c r="C36" s="1">
        <v>150</v>
      </c>
      <c r="D36" s="1">
        <f t="shared" si="0"/>
        <v>294</v>
      </c>
      <c r="E36" s="1">
        <f t="shared" si="1"/>
        <v>6</v>
      </c>
      <c r="F36" s="4">
        <f t="shared" si="2"/>
        <v>0.96</v>
      </c>
    </row>
    <row r="37" spans="1:6" x14ac:dyDescent="0.25">
      <c r="A37" s="9" t="s">
        <v>83</v>
      </c>
      <c r="B37" s="1">
        <v>554</v>
      </c>
      <c r="C37" s="1">
        <v>359</v>
      </c>
      <c r="D37" s="1">
        <f t="shared" si="0"/>
        <v>913</v>
      </c>
      <c r="E37" s="1">
        <f t="shared" si="1"/>
        <v>-195</v>
      </c>
      <c r="F37" s="4">
        <f t="shared" si="2"/>
        <v>1.5431754874651811</v>
      </c>
    </row>
    <row r="38" spans="1:6" x14ac:dyDescent="0.25">
      <c r="A38" s="9" t="s">
        <v>84</v>
      </c>
      <c r="B38" s="1">
        <v>379</v>
      </c>
      <c r="C38" s="1">
        <v>202</v>
      </c>
      <c r="D38" s="1">
        <f t="shared" si="0"/>
        <v>581</v>
      </c>
      <c r="E38" s="1">
        <f t="shared" si="1"/>
        <v>-177</v>
      </c>
      <c r="F38" s="4">
        <f t="shared" si="2"/>
        <v>1.8762376237623761</v>
      </c>
    </row>
    <row r="39" spans="1:6" x14ac:dyDescent="0.25">
      <c r="A39" s="9" t="s">
        <v>85</v>
      </c>
      <c r="B39" s="1">
        <v>188</v>
      </c>
      <c r="C39" s="1">
        <v>168</v>
      </c>
      <c r="D39" s="1">
        <f t="shared" si="0"/>
        <v>356</v>
      </c>
      <c r="E39" s="1">
        <f t="shared" si="1"/>
        <v>-20</v>
      </c>
      <c r="F39" s="4">
        <f t="shared" si="2"/>
        <v>1.1190476190476191</v>
      </c>
    </row>
    <row r="40" spans="1:6" x14ac:dyDescent="0.25">
      <c r="A40" s="9" t="s">
        <v>86</v>
      </c>
      <c r="B40" s="1">
        <v>283</v>
      </c>
      <c r="C40" s="1">
        <v>119</v>
      </c>
      <c r="D40" s="1">
        <f t="shared" si="0"/>
        <v>402</v>
      </c>
      <c r="E40" s="1">
        <f t="shared" si="1"/>
        <v>-164</v>
      </c>
      <c r="F40" s="4">
        <f t="shared" si="2"/>
        <v>2.3781512605042017</v>
      </c>
    </row>
    <row r="41" spans="1:6" x14ac:dyDescent="0.25">
      <c r="A41" s="9" t="s">
        <v>87</v>
      </c>
      <c r="B41" s="1">
        <v>135</v>
      </c>
      <c r="C41" s="1">
        <v>99</v>
      </c>
      <c r="D41" s="1">
        <f t="shared" si="0"/>
        <v>234</v>
      </c>
      <c r="E41" s="1">
        <f t="shared" si="1"/>
        <v>-36</v>
      </c>
      <c r="F41" s="4">
        <f t="shared" si="2"/>
        <v>1.3636363636363635</v>
      </c>
    </row>
    <row r="42" spans="1:6" x14ac:dyDescent="0.25">
      <c r="A42" s="9" t="s">
        <v>88</v>
      </c>
      <c r="B42" s="1">
        <v>191</v>
      </c>
      <c r="C42" s="1">
        <v>108</v>
      </c>
      <c r="D42" s="1">
        <f t="shared" si="0"/>
        <v>299</v>
      </c>
      <c r="E42" s="1">
        <f t="shared" si="1"/>
        <v>-83</v>
      </c>
      <c r="F42" s="4">
        <f t="shared" si="2"/>
        <v>1.7685185185185186</v>
      </c>
    </row>
    <row r="43" spans="1:6" x14ac:dyDescent="0.25">
      <c r="A43" s="9" t="s">
        <v>89</v>
      </c>
      <c r="B43" s="1">
        <v>421</v>
      </c>
      <c r="C43" s="1">
        <v>169</v>
      </c>
      <c r="D43" s="1">
        <f t="shared" si="0"/>
        <v>590</v>
      </c>
      <c r="E43" s="1">
        <f t="shared" si="1"/>
        <v>-252</v>
      </c>
      <c r="F43" s="4">
        <f t="shared" si="2"/>
        <v>2.4911242603550297</v>
      </c>
    </row>
    <row r="44" spans="1:6" x14ac:dyDescent="0.25">
      <c r="A44" s="9" t="s">
        <v>90</v>
      </c>
      <c r="B44" s="1">
        <v>137</v>
      </c>
      <c r="C44" s="1">
        <v>124</v>
      </c>
      <c r="D44" s="1">
        <f t="shared" si="0"/>
        <v>261</v>
      </c>
      <c r="E44" s="1">
        <f t="shared" si="1"/>
        <v>-13</v>
      </c>
      <c r="F44" s="4">
        <f t="shared" si="2"/>
        <v>1.1048387096774193</v>
      </c>
    </row>
    <row r="45" spans="1:6" x14ac:dyDescent="0.25">
      <c r="A45" s="9" t="s">
        <v>91</v>
      </c>
      <c r="B45" s="1">
        <v>246</v>
      </c>
      <c r="C45" s="1">
        <v>132</v>
      </c>
      <c r="D45" s="1">
        <f t="shared" si="0"/>
        <v>378</v>
      </c>
      <c r="E45" s="1">
        <f t="shared" si="1"/>
        <v>-114</v>
      </c>
      <c r="F45" s="4">
        <f t="shared" si="2"/>
        <v>1.8636363636363635</v>
      </c>
    </row>
    <row r="46" spans="1:6" x14ac:dyDescent="0.25">
      <c r="A46" s="9" t="s">
        <v>92</v>
      </c>
      <c r="B46" s="1">
        <v>327</v>
      </c>
      <c r="C46" s="1">
        <v>190</v>
      </c>
      <c r="D46" s="1">
        <f t="shared" si="0"/>
        <v>517</v>
      </c>
      <c r="E46" s="1">
        <f t="shared" si="1"/>
        <v>-137</v>
      </c>
      <c r="F46" s="4">
        <f t="shared" si="2"/>
        <v>1.7210526315789474</v>
      </c>
    </row>
    <row r="47" spans="1:6" x14ac:dyDescent="0.25">
      <c r="A47" s="9" t="s">
        <v>93</v>
      </c>
      <c r="B47" s="1">
        <v>388</v>
      </c>
      <c r="C47" s="1">
        <v>317</v>
      </c>
      <c r="D47" s="1">
        <f t="shared" si="0"/>
        <v>705</v>
      </c>
      <c r="E47" s="1">
        <f t="shared" si="1"/>
        <v>-71</v>
      </c>
      <c r="F47" s="4">
        <f t="shared" si="2"/>
        <v>1.22397476340694</v>
      </c>
    </row>
    <row r="48" spans="1:6" x14ac:dyDescent="0.25">
      <c r="A48" s="9" t="s">
        <v>94</v>
      </c>
      <c r="B48" s="1">
        <v>247</v>
      </c>
      <c r="C48" s="1">
        <v>162</v>
      </c>
      <c r="D48" s="1">
        <f t="shared" si="0"/>
        <v>409</v>
      </c>
      <c r="E48" s="1">
        <f t="shared" si="1"/>
        <v>-85</v>
      </c>
      <c r="F48" s="4">
        <f t="shared" si="2"/>
        <v>1.5246913580246915</v>
      </c>
    </row>
    <row r="49" spans="1:6" x14ac:dyDescent="0.25">
      <c r="A49" s="9" t="s">
        <v>95</v>
      </c>
      <c r="B49" s="1">
        <v>663</v>
      </c>
      <c r="C49" s="1">
        <v>282</v>
      </c>
      <c r="D49" s="1">
        <f t="shared" si="0"/>
        <v>945</v>
      </c>
      <c r="E49" s="1">
        <f t="shared" si="1"/>
        <v>-381</v>
      </c>
      <c r="F49" s="4">
        <f t="shared" si="2"/>
        <v>2.3510638297872339</v>
      </c>
    </row>
    <row r="50" spans="1:6" x14ac:dyDescent="0.25">
      <c r="A50" s="9" t="s">
        <v>96</v>
      </c>
      <c r="B50" s="1">
        <v>1007</v>
      </c>
      <c r="C50" s="1">
        <v>368</v>
      </c>
      <c r="D50" s="1">
        <f t="shared" si="0"/>
        <v>1375</v>
      </c>
      <c r="E50" s="1">
        <f t="shared" si="1"/>
        <v>-639</v>
      </c>
      <c r="F50" s="4">
        <f t="shared" si="2"/>
        <v>2.7364130434782608</v>
      </c>
    </row>
    <row r="51" spans="1:6" x14ac:dyDescent="0.25">
      <c r="A51" s="9" t="s">
        <v>97</v>
      </c>
      <c r="B51" s="1">
        <v>118</v>
      </c>
      <c r="C51" s="1">
        <v>79</v>
      </c>
      <c r="D51" s="1">
        <f t="shared" si="0"/>
        <v>197</v>
      </c>
      <c r="E51" s="1">
        <f t="shared" si="1"/>
        <v>-39</v>
      </c>
      <c r="F51" s="4">
        <f t="shared" si="2"/>
        <v>1.4936708860759493</v>
      </c>
    </row>
    <row r="52" spans="1:6" x14ac:dyDescent="0.25">
      <c r="A52" s="9" t="s">
        <v>98</v>
      </c>
      <c r="B52" s="1">
        <v>452</v>
      </c>
      <c r="C52" s="1">
        <v>133</v>
      </c>
      <c r="D52" s="1">
        <f t="shared" si="0"/>
        <v>585</v>
      </c>
      <c r="E52" s="1">
        <f t="shared" si="1"/>
        <v>-319</v>
      </c>
      <c r="F52" s="4">
        <f t="shared" si="2"/>
        <v>3.3984962406015038</v>
      </c>
    </row>
    <row r="53" spans="1:6" x14ac:dyDescent="0.25">
      <c r="A53" s="9" t="s">
        <v>99</v>
      </c>
      <c r="B53" s="1">
        <v>292</v>
      </c>
      <c r="C53" s="1">
        <v>145</v>
      </c>
      <c r="D53" s="1">
        <f t="shared" si="0"/>
        <v>437</v>
      </c>
      <c r="E53" s="1">
        <f t="shared" si="1"/>
        <v>-147</v>
      </c>
      <c r="F53" s="4">
        <f t="shared" si="2"/>
        <v>2.0137931034482759</v>
      </c>
    </row>
    <row r="54" spans="1:6" x14ac:dyDescent="0.25">
      <c r="A54" s="9" t="s">
        <v>100</v>
      </c>
      <c r="B54" s="1">
        <v>565</v>
      </c>
      <c r="C54" s="1">
        <v>161</v>
      </c>
      <c r="D54" s="1">
        <f t="shared" si="0"/>
        <v>726</v>
      </c>
      <c r="E54" s="1">
        <f t="shared" si="1"/>
        <v>-404</v>
      </c>
      <c r="F54" s="4">
        <f t="shared" si="2"/>
        <v>3.5093167701863353</v>
      </c>
    </row>
    <row r="55" spans="1:6" x14ac:dyDescent="0.25">
      <c r="A55" s="9" t="s">
        <v>101</v>
      </c>
      <c r="B55" s="1">
        <v>339</v>
      </c>
      <c r="C55" s="1">
        <v>151</v>
      </c>
      <c r="D55" s="1">
        <f t="shared" si="0"/>
        <v>490</v>
      </c>
      <c r="E55" s="1">
        <f t="shared" si="1"/>
        <v>-188</v>
      </c>
      <c r="F55" s="4">
        <f t="shared" si="2"/>
        <v>2.2450331125827816</v>
      </c>
    </row>
    <row r="56" spans="1:6" x14ac:dyDescent="0.25">
      <c r="A56" s="9" t="s">
        <v>102</v>
      </c>
      <c r="B56" s="1">
        <v>407</v>
      </c>
      <c r="C56" s="1">
        <v>122</v>
      </c>
      <c r="D56" s="1">
        <f t="shared" si="0"/>
        <v>529</v>
      </c>
      <c r="E56" s="1">
        <f t="shared" si="1"/>
        <v>-285</v>
      </c>
      <c r="F56" s="4">
        <f t="shared" si="2"/>
        <v>3.3360655737704916</v>
      </c>
    </row>
    <row r="57" spans="1:6" x14ac:dyDescent="0.25">
      <c r="A57" s="9" t="s">
        <v>103</v>
      </c>
      <c r="B57" s="1">
        <v>416</v>
      </c>
      <c r="C57" s="1">
        <v>183</v>
      </c>
      <c r="D57" s="1">
        <f t="shared" si="0"/>
        <v>599</v>
      </c>
      <c r="E57" s="1">
        <f t="shared" si="1"/>
        <v>-233</v>
      </c>
      <c r="F57" s="4">
        <f t="shared" si="2"/>
        <v>2.2732240437158469</v>
      </c>
    </row>
    <row r="58" spans="1:6" x14ac:dyDescent="0.25">
      <c r="A58" s="9" t="s">
        <v>104</v>
      </c>
      <c r="B58" s="1">
        <v>221</v>
      </c>
      <c r="C58" s="1">
        <v>97</v>
      </c>
      <c r="D58" s="1">
        <f t="shared" si="0"/>
        <v>318</v>
      </c>
      <c r="E58" s="1">
        <f t="shared" si="1"/>
        <v>-124</v>
      </c>
      <c r="F58" s="4">
        <f t="shared" si="2"/>
        <v>2.2783505154639174</v>
      </c>
    </row>
    <row r="59" spans="1:6" x14ac:dyDescent="0.25">
      <c r="A59" s="9" t="s">
        <v>105</v>
      </c>
      <c r="B59" s="1">
        <v>333</v>
      </c>
      <c r="C59" s="1">
        <v>171</v>
      </c>
      <c r="D59" s="1">
        <f t="shared" si="0"/>
        <v>504</v>
      </c>
      <c r="E59" s="1">
        <f t="shared" si="1"/>
        <v>-162</v>
      </c>
      <c r="F59" s="4">
        <f t="shared" si="2"/>
        <v>1.9473684210526316</v>
      </c>
    </row>
    <row r="60" spans="1:6" x14ac:dyDescent="0.25">
      <c r="A60" s="9" t="s">
        <v>106</v>
      </c>
      <c r="B60" s="1">
        <v>115</v>
      </c>
      <c r="C60" s="1">
        <v>69</v>
      </c>
      <c r="D60" s="1">
        <f t="shared" si="0"/>
        <v>184</v>
      </c>
      <c r="E60" s="1">
        <f t="shared" si="1"/>
        <v>-46</v>
      </c>
      <c r="F60" s="4">
        <f t="shared" si="2"/>
        <v>1.6666666666666667</v>
      </c>
    </row>
    <row r="61" spans="1:6" x14ac:dyDescent="0.25">
      <c r="A61" s="9" t="s">
        <v>107</v>
      </c>
      <c r="B61" s="1">
        <v>148</v>
      </c>
      <c r="C61" s="1">
        <v>52</v>
      </c>
      <c r="D61" s="1">
        <f t="shared" si="0"/>
        <v>200</v>
      </c>
      <c r="E61" s="1">
        <f t="shared" si="1"/>
        <v>-96</v>
      </c>
      <c r="F61" s="4">
        <f t="shared" si="2"/>
        <v>2.8461538461538463</v>
      </c>
    </row>
    <row r="62" spans="1:6" x14ac:dyDescent="0.25">
      <c r="A62" s="9" t="s">
        <v>108</v>
      </c>
      <c r="B62" s="1">
        <v>234</v>
      </c>
      <c r="C62" s="1">
        <v>93</v>
      </c>
      <c r="D62" s="1">
        <f t="shared" si="0"/>
        <v>327</v>
      </c>
      <c r="E62" s="1">
        <f t="shared" si="1"/>
        <v>-141</v>
      </c>
      <c r="F62" s="4">
        <f t="shared" si="2"/>
        <v>2.5161290322580645</v>
      </c>
    </row>
    <row r="63" spans="1:6" x14ac:dyDescent="0.25">
      <c r="A63" s="9" t="s">
        <v>109</v>
      </c>
      <c r="B63" s="1">
        <v>241</v>
      </c>
      <c r="C63" s="1">
        <v>105</v>
      </c>
      <c r="D63" s="1">
        <f t="shared" si="0"/>
        <v>346</v>
      </c>
      <c r="E63" s="1">
        <f t="shared" si="1"/>
        <v>-136</v>
      </c>
      <c r="F63" s="4">
        <f t="shared" si="2"/>
        <v>2.2952380952380951</v>
      </c>
    </row>
    <row r="64" spans="1:6" x14ac:dyDescent="0.25">
      <c r="A64" s="9" t="s">
        <v>110</v>
      </c>
      <c r="B64" s="1">
        <v>774</v>
      </c>
      <c r="C64" s="1">
        <v>534</v>
      </c>
      <c r="D64" s="1">
        <f t="shared" si="0"/>
        <v>1308</v>
      </c>
      <c r="E64" s="1">
        <f t="shared" si="1"/>
        <v>-240</v>
      </c>
      <c r="F64" s="4">
        <f t="shared" si="2"/>
        <v>1.449438202247191</v>
      </c>
    </row>
    <row r="65" spans="1:6" x14ac:dyDescent="0.25">
      <c r="A65" s="9" t="s">
        <v>111</v>
      </c>
      <c r="B65" s="1">
        <v>289</v>
      </c>
      <c r="C65" s="1">
        <v>153</v>
      </c>
      <c r="D65" s="1">
        <f t="shared" si="0"/>
        <v>442</v>
      </c>
      <c r="E65" s="1">
        <f t="shared" si="1"/>
        <v>-136</v>
      </c>
      <c r="F65" s="4">
        <f t="shared" si="2"/>
        <v>1.8888888888888888</v>
      </c>
    </row>
    <row r="66" spans="1:6" x14ac:dyDescent="0.25">
      <c r="A66" s="9" t="s">
        <v>112</v>
      </c>
      <c r="B66" s="1">
        <v>267</v>
      </c>
      <c r="C66" s="1">
        <v>100</v>
      </c>
      <c r="D66" s="1">
        <f t="shared" si="0"/>
        <v>367</v>
      </c>
      <c r="E66" s="1">
        <f t="shared" si="1"/>
        <v>-167</v>
      </c>
      <c r="F66" s="4">
        <f t="shared" si="2"/>
        <v>2.67</v>
      </c>
    </row>
    <row r="67" spans="1:6" x14ac:dyDescent="0.25">
      <c r="A67" s="9" t="s">
        <v>113</v>
      </c>
      <c r="B67" s="1">
        <v>255</v>
      </c>
      <c r="C67" s="1">
        <v>136</v>
      </c>
      <c r="D67" s="1">
        <f t="shared" si="0"/>
        <v>391</v>
      </c>
      <c r="E67" s="1">
        <f t="shared" si="1"/>
        <v>-119</v>
      </c>
      <c r="F67" s="4">
        <f t="shared" si="2"/>
        <v>1.875</v>
      </c>
    </row>
    <row r="68" spans="1:6" x14ac:dyDescent="0.25">
      <c r="A68" s="9" t="s">
        <v>114</v>
      </c>
      <c r="B68" s="1">
        <v>212</v>
      </c>
      <c r="C68" s="1">
        <v>216</v>
      </c>
      <c r="D68" s="1">
        <f t="shared" si="0"/>
        <v>428</v>
      </c>
      <c r="E68" s="1">
        <f t="shared" si="1"/>
        <v>4</v>
      </c>
      <c r="F68" s="4">
        <f t="shared" si="2"/>
        <v>0.98148148148148151</v>
      </c>
    </row>
    <row r="69" spans="1:6" x14ac:dyDescent="0.25">
      <c r="A69" s="9" t="s">
        <v>115</v>
      </c>
      <c r="B69" s="1">
        <v>193</v>
      </c>
      <c r="C69" s="1">
        <v>107</v>
      </c>
      <c r="D69" s="1">
        <f t="shared" ref="D69:D81" si="3">SUM(B69:C69)</f>
        <v>300</v>
      </c>
      <c r="E69" s="1">
        <f t="shared" ref="E69:E81" si="4">C69-B69</f>
        <v>-86</v>
      </c>
      <c r="F69" s="4">
        <f t="shared" ref="F69:F81" si="5">B69/C69</f>
        <v>1.8037383177570094</v>
      </c>
    </row>
    <row r="70" spans="1:6" x14ac:dyDescent="0.25">
      <c r="A70" s="9" t="s">
        <v>116</v>
      </c>
      <c r="B70" s="1">
        <v>293</v>
      </c>
      <c r="C70" s="1">
        <v>292</v>
      </c>
      <c r="D70" s="1">
        <f t="shared" si="3"/>
        <v>585</v>
      </c>
      <c r="E70" s="1">
        <f t="shared" si="4"/>
        <v>-1</v>
      </c>
      <c r="F70" s="4">
        <f t="shared" si="5"/>
        <v>1.0034246575342465</v>
      </c>
    </row>
    <row r="71" spans="1:6" x14ac:dyDescent="0.25">
      <c r="A71" s="9" t="s">
        <v>117</v>
      </c>
      <c r="B71" s="1">
        <v>415</v>
      </c>
      <c r="C71" s="1">
        <v>407</v>
      </c>
      <c r="D71" s="1">
        <f t="shared" si="3"/>
        <v>822</v>
      </c>
      <c r="E71" s="1">
        <f t="shared" si="4"/>
        <v>-8</v>
      </c>
      <c r="F71" s="4">
        <f t="shared" si="5"/>
        <v>1.0196560196560196</v>
      </c>
    </row>
    <row r="72" spans="1:6" x14ac:dyDescent="0.25">
      <c r="A72" s="9" t="s">
        <v>118</v>
      </c>
      <c r="B72" s="1">
        <v>114</v>
      </c>
      <c r="C72" s="1">
        <v>73</v>
      </c>
      <c r="D72" s="1">
        <f t="shared" si="3"/>
        <v>187</v>
      </c>
      <c r="E72" s="1">
        <f t="shared" si="4"/>
        <v>-41</v>
      </c>
      <c r="F72" s="4">
        <f t="shared" si="5"/>
        <v>1.5616438356164384</v>
      </c>
    </row>
    <row r="73" spans="1:6" x14ac:dyDescent="0.25">
      <c r="A73" s="9" t="s">
        <v>119</v>
      </c>
      <c r="B73" s="1">
        <v>167</v>
      </c>
      <c r="C73" s="1">
        <v>135</v>
      </c>
      <c r="D73" s="1">
        <f t="shared" si="3"/>
        <v>302</v>
      </c>
      <c r="E73" s="1">
        <f t="shared" si="4"/>
        <v>-32</v>
      </c>
      <c r="F73" s="4">
        <f t="shared" si="5"/>
        <v>1.2370370370370369</v>
      </c>
    </row>
    <row r="74" spans="1:6" x14ac:dyDescent="0.25">
      <c r="A74" s="9" t="s">
        <v>120</v>
      </c>
      <c r="B74" s="1">
        <v>418</v>
      </c>
      <c r="C74" s="1">
        <v>192</v>
      </c>
      <c r="D74" s="1">
        <f t="shared" si="3"/>
        <v>610</v>
      </c>
      <c r="E74" s="1">
        <f t="shared" si="4"/>
        <v>-226</v>
      </c>
      <c r="F74" s="4">
        <f t="shared" si="5"/>
        <v>2.1770833333333335</v>
      </c>
    </row>
    <row r="75" spans="1:6" x14ac:dyDescent="0.25">
      <c r="A75" s="9" t="s">
        <v>121</v>
      </c>
      <c r="B75" s="1">
        <v>405</v>
      </c>
      <c r="C75" s="1">
        <v>241</v>
      </c>
      <c r="D75" s="1">
        <f t="shared" si="3"/>
        <v>646</v>
      </c>
      <c r="E75" s="1">
        <f t="shared" si="4"/>
        <v>-164</v>
      </c>
      <c r="F75" s="4">
        <f t="shared" si="5"/>
        <v>1.6804979253112033</v>
      </c>
    </row>
    <row r="76" spans="1:6" x14ac:dyDescent="0.25">
      <c r="A76" s="9" t="s">
        <v>122</v>
      </c>
      <c r="B76" s="1">
        <v>421</v>
      </c>
      <c r="C76" s="1">
        <v>269</v>
      </c>
      <c r="D76" s="1">
        <f t="shared" si="3"/>
        <v>690</v>
      </c>
      <c r="E76" s="1">
        <f t="shared" si="4"/>
        <v>-152</v>
      </c>
      <c r="F76" s="4">
        <f t="shared" si="5"/>
        <v>1.5650557620817844</v>
      </c>
    </row>
    <row r="77" spans="1:6" x14ac:dyDescent="0.25">
      <c r="A77" s="9" t="s">
        <v>123</v>
      </c>
      <c r="B77" s="1">
        <v>304</v>
      </c>
      <c r="C77" s="1">
        <v>117</v>
      </c>
      <c r="D77" s="1">
        <f t="shared" si="3"/>
        <v>421</v>
      </c>
      <c r="E77" s="1">
        <f t="shared" si="4"/>
        <v>-187</v>
      </c>
      <c r="F77" s="4">
        <f t="shared" si="5"/>
        <v>2.5982905982905984</v>
      </c>
    </row>
    <row r="78" spans="1:6" x14ac:dyDescent="0.25">
      <c r="A78" s="9" t="s">
        <v>124</v>
      </c>
      <c r="B78" s="1">
        <v>320</v>
      </c>
      <c r="C78" s="1">
        <v>247</v>
      </c>
      <c r="D78" s="1">
        <f t="shared" si="3"/>
        <v>567</v>
      </c>
      <c r="E78" s="1">
        <f t="shared" si="4"/>
        <v>-73</v>
      </c>
      <c r="F78" s="4">
        <f t="shared" si="5"/>
        <v>1.2955465587044535</v>
      </c>
    </row>
    <row r="79" spans="1:6" x14ac:dyDescent="0.25">
      <c r="A79" s="9" t="s">
        <v>125</v>
      </c>
      <c r="B79" s="1">
        <v>150</v>
      </c>
      <c r="C79" s="1">
        <v>100</v>
      </c>
      <c r="D79" s="1">
        <f t="shared" si="3"/>
        <v>250</v>
      </c>
      <c r="E79" s="1">
        <f t="shared" si="4"/>
        <v>-50</v>
      </c>
      <c r="F79" s="4">
        <f t="shared" si="5"/>
        <v>1.5</v>
      </c>
    </row>
    <row r="80" spans="1:6" x14ac:dyDescent="0.25">
      <c r="A80" s="9" t="s">
        <v>126</v>
      </c>
      <c r="B80" s="1">
        <v>98</v>
      </c>
      <c r="C80" s="1">
        <v>85</v>
      </c>
      <c r="D80" s="1">
        <f t="shared" si="3"/>
        <v>183</v>
      </c>
      <c r="E80" s="1">
        <f t="shared" si="4"/>
        <v>-13</v>
      </c>
      <c r="F80" s="4">
        <f t="shared" si="5"/>
        <v>1.1529411764705881</v>
      </c>
    </row>
    <row r="81" spans="1:6" x14ac:dyDescent="0.25">
      <c r="A81" s="2" t="s">
        <v>16</v>
      </c>
      <c r="B81" s="3">
        <f>SUM(B4:B80)</f>
        <v>29021</v>
      </c>
      <c r="C81" s="3">
        <f>SUM(C4:C80)</f>
        <v>15784</v>
      </c>
      <c r="D81" s="3">
        <f t="shared" si="3"/>
        <v>44805</v>
      </c>
      <c r="E81" s="3">
        <f t="shared" si="4"/>
        <v>-13237</v>
      </c>
      <c r="F81" s="4">
        <f t="shared" si="5"/>
        <v>1.8386340598073998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G15" sqref="G15"/>
    </sheetView>
  </sheetViews>
  <sheetFormatPr defaultRowHeight="15" x14ac:dyDescent="0.2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131</v>
      </c>
      <c r="B1" s="10"/>
      <c r="C1" s="10"/>
      <c r="D1" s="10"/>
      <c r="E1" s="10"/>
      <c r="F1" s="10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33</v>
      </c>
      <c r="B3" s="5" t="s">
        <v>19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 x14ac:dyDescent="0.25">
      <c r="A4" s="2" t="s">
        <v>34</v>
      </c>
      <c r="B4" s="6">
        <v>58</v>
      </c>
      <c r="C4" s="6">
        <v>51</v>
      </c>
      <c r="D4" s="6">
        <f>SUM(B4:C4)</f>
        <v>109</v>
      </c>
      <c r="E4" s="6">
        <f>C4-B4</f>
        <v>-7</v>
      </c>
      <c r="F4" s="7">
        <f>B4/C4</f>
        <v>1.1372549019607843</v>
      </c>
    </row>
    <row r="5" spans="1:6" x14ac:dyDescent="0.25">
      <c r="A5" s="2" t="s">
        <v>35</v>
      </c>
      <c r="B5" s="6">
        <v>954</v>
      </c>
      <c r="C5" s="6">
        <v>939</v>
      </c>
      <c r="D5" s="6">
        <f t="shared" ref="D5:D10" si="0">SUM(B5:C5)</f>
        <v>1893</v>
      </c>
      <c r="E5" s="6">
        <f t="shared" ref="E5:E10" si="1">C5-B5</f>
        <v>-15</v>
      </c>
      <c r="F5" s="7">
        <f t="shared" ref="F5:F10" si="2">B5/C5</f>
        <v>1.0159744408945688</v>
      </c>
    </row>
    <row r="6" spans="1:6" x14ac:dyDescent="0.25">
      <c r="A6" s="2" t="s">
        <v>36</v>
      </c>
      <c r="B6" s="6">
        <v>14636</v>
      </c>
      <c r="C6" s="6">
        <v>6316</v>
      </c>
      <c r="D6" s="6">
        <f t="shared" si="0"/>
        <v>20952</v>
      </c>
      <c r="E6" s="6">
        <f t="shared" si="1"/>
        <v>-8320</v>
      </c>
      <c r="F6" s="7">
        <f t="shared" si="2"/>
        <v>2.3172894236858772</v>
      </c>
    </row>
    <row r="7" spans="1:6" x14ac:dyDescent="0.25">
      <c r="A7" s="2" t="s">
        <v>128</v>
      </c>
      <c r="B7" s="6">
        <v>10066</v>
      </c>
      <c r="C7" s="6">
        <v>5733</v>
      </c>
      <c r="D7" s="6">
        <v>17040</v>
      </c>
      <c r="E7" s="6">
        <v>-5216</v>
      </c>
      <c r="F7" s="7">
        <f t="shared" si="2"/>
        <v>1.7557997557997558</v>
      </c>
    </row>
    <row r="8" spans="1:6" x14ac:dyDescent="0.25">
      <c r="A8" s="2" t="s">
        <v>37</v>
      </c>
      <c r="B8" s="6">
        <v>290</v>
      </c>
      <c r="C8" s="6">
        <v>191</v>
      </c>
      <c r="D8" s="6">
        <f t="shared" si="0"/>
        <v>481</v>
      </c>
      <c r="E8" s="6">
        <f t="shared" si="1"/>
        <v>-99</v>
      </c>
      <c r="F8" s="7">
        <f t="shared" si="2"/>
        <v>1.5183246073298429</v>
      </c>
    </row>
    <row r="9" spans="1:6" x14ac:dyDescent="0.25">
      <c r="A9" s="2" t="s">
        <v>38</v>
      </c>
      <c r="B9" s="6">
        <v>3017</v>
      </c>
      <c r="C9" s="6">
        <v>2554</v>
      </c>
      <c r="D9" s="6">
        <f t="shared" si="0"/>
        <v>5571</v>
      </c>
      <c r="E9" s="6">
        <f t="shared" si="1"/>
        <v>-463</v>
      </c>
      <c r="F9" s="7">
        <f t="shared" si="2"/>
        <v>1.1812842599843383</v>
      </c>
    </row>
    <row r="10" spans="1:6" x14ac:dyDescent="0.25">
      <c r="A10" s="2" t="s">
        <v>16</v>
      </c>
      <c r="B10" s="5">
        <f>SUM(B4:B9)</f>
        <v>29021</v>
      </c>
      <c r="C10" s="5">
        <f>SUM(C4:C9)</f>
        <v>15784</v>
      </c>
      <c r="D10" s="5">
        <f t="shared" si="0"/>
        <v>44805</v>
      </c>
      <c r="E10" s="5">
        <f t="shared" si="1"/>
        <v>-13237</v>
      </c>
      <c r="F10" s="7">
        <f t="shared" si="2"/>
        <v>1.8386340598073998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K22" sqref="K22"/>
    </sheetView>
  </sheetViews>
  <sheetFormatPr defaultRowHeight="15" x14ac:dyDescent="0.2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131</v>
      </c>
      <c r="B1" s="10"/>
      <c r="C1" s="10"/>
      <c r="D1" s="10"/>
      <c r="E1" s="10"/>
      <c r="F1" s="10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39</v>
      </c>
      <c r="B3" s="5" t="s">
        <v>19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 x14ac:dyDescent="0.25">
      <c r="A4" s="2" t="s">
        <v>40</v>
      </c>
      <c r="B4" s="6">
        <v>4199</v>
      </c>
      <c r="C4" s="6">
        <v>3862</v>
      </c>
      <c r="D4" s="6">
        <f>SUM(B4:C4)</f>
        <v>8061</v>
      </c>
      <c r="E4" s="6">
        <f>C4-B4</f>
        <v>-337</v>
      </c>
      <c r="F4" s="7">
        <f>B4/C4</f>
        <v>1.0872604867944071</v>
      </c>
    </row>
    <row r="5" spans="1:6" x14ac:dyDescent="0.25">
      <c r="A5" s="2" t="s">
        <v>41</v>
      </c>
      <c r="B5" s="6">
        <v>24822</v>
      </c>
      <c r="C5" s="6">
        <v>11922</v>
      </c>
      <c r="D5" s="6">
        <f t="shared" ref="D5:D6" si="0">SUM(B5:C5)</f>
        <v>36744</v>
      </c>
      <c r="E5" s="6">
        <f t="shared" ref="E5:E6" si="1">C5-B5</f>
        <v>-12900</v>
      </c>
      <c r="F5" s="7">
        <f t="shared" ref="F5:F6" si="2">B5/C5</f>
        <v>2.0820332159033721</v>
      </c>
    </row>
    <row r="6" spans="1:6" x14ac:dyDescent="0.25">
      <c r="A6" s="2" t="s">
        <v>16</v>
      </c>
      <c r="B6" s="5">
        <f>SUM(B4:B5)</f>
        <v>29021</v>
      </c>
      <c r="C6" s="5">
        <f>SUM(C4:C5)</f>
        <v>15784</v>
      </c>
      <c r="D6" s="5">
        <f t="shared" si="0"/>
        <v>44805</v>
      </c>
      <c r="E6" s="5">
        <f t="shared" si="1"/>
        <v>-13237</v>
      </c>
      <c r="F6" s="7">
        <f t="shared" si="2"/>
        <v>1.8386340598073998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Q11" sqref="Q11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0" t="s">
        <v>131</v>
      </c>
      <c r="B1" s="10"/>
      <c r="C1" s="10"/>
      <c r="D1" s="10"/>
      <c r="E1" s="10"/>
      <c r="F1" s="10"/>
    </row>
    <row r="2" spans="1:6" x14ac:dyDescent="0.25">
      <c r="A2" s="10"/>
      <c r="B2" s="10"/>
      <c r="C2" s="10"/>
      <c r="D2" s="10"/>
      <c r="E2" s="10"/>
      <c r="F2" s="10"/>
    </row>
    <row r="3" spans="1:6" x14ac:dyDescent="0.25">
      <c r="A3" s="2" t="s">
        <v>42</v>
      </c>
      <c r="B3" s="5" t="s">
        <v>19</v>
      </c>
      <c r="C3" s="5" t="s">
        <v>20</v>
      </c>
      <c r="D3" s="5" t="s">
        <v>23</v>
      </c>
      <c r="E3" s="5" t="s">
        <v>17</v>
      </c>
      <c r="F3" s="5" t="s">
        <v>18</v>
      </c>
    </row>
    <row r="4" spans="1:6" x14ac:dyDescent="0.25">
      <c r="A4" s="2" t="s">
        <v>43</v>
      </c>
      <c r="B4" s="6">
        <v>1</v>
      </c>
      <c r="C4" s="6">
        <v>0</v>
      </c>
      <c r="D4" s="6">
        <f>SUM(B4:C4)</f>
        <v>1</v>
      </c>
      <c r="E4" s="6">
        <f>C4-B4</f>
        <v>-1</v>
      </c>
      <c r="F4" s="7" t="str">
        <f>IF(C4=0,"**.*",(B4/C4))</f>
        <v>**.*</v>
      </c>
    </row>
    <row r="5" spans="1:6" x14ac:dyDescent="0.25">
      <c r="A5" s="2" t="s">
        <v>44</v>
      </c>
      <c r="B5" s="6">
        <v>1489</v>
      </c>
      <c r="C5" s="6">
        <v>1286</v>
      </c>
      <c r="D5" s="6">
        <f t="shared" ref="D5:D10" si="0">SUM(B5:C5)</f>
        <v>2775</v>
      </c>
      <c r="E5" s="6">
        <f t="shared" ref="E5:E10" si="1">C5-B5</f>
        <v>-203</v>
      </c>
      <c r="F5" s="7">
        <f t="shared" ref="F5:F10" si="2">IF(C5=0,"**.*",(B5/C5))</f>
        <v>1.1578538102643856</v>
      </c>
    </row>
    <row r="6" spans="1:6" x14ac:dyDescent="0.25">
      <c r="A6" s="2" t="s">
        <v>45</v>
      </c>
      <c r="B6" s="6">
        <v>7236</v>
      </c>
      <c r="C6" s="6">
        <v>4725</v>
      </c>
      <c r="D6" s="6">
        <f t="shared" si="0"/>
        <v>11961</v>
      </c>
      <c r="E6" s="6">
        <f t="shared" si="1"/>
        <v>-2511</v>
      </c>
      <c r="F6" s="7">
        <f t="shared" si="2"/>
        <v>1.5314285714285714</v>
      </c>
    </row>
    <row r="7" spans="1:6" x14ac:dyDescent="0.25">
      <c r="A7" s="2" t="s">
        <v>46</v>
      </c>
      <c r="B7" s="6">
        <v>12419</v>
      </c>
      <c r="C7" s="6">
        <v>5947</v>
      </c>
      <c r="D7" s="6">
        <f t="shared" si="0"/>
        <v>18366</v>
      </c>
      <c r="E7" s="6">
        <f t="shared" si="1"/>
        <v>-6472</v>
      </c>
      <c r="F7" s="7">
        <f t="shared" si="2"/>
        <v>2.088279804943669</v>
      </c>
    </row>
    <row r="8" spans="1:6" x14ac:dyDescent="0.25">
      <c r="A8" s="2" t="s">
        <v>47</v>
      </c>
      <c r="B8" s="6">
        <v>7278</v>
      </c>
      <c r="C8" s="6">
        <v>3353</v>
      </c>
      <c r="D8" s="6">
        <f t="shared" si="0"/>
        <v>10631</v>
      </c>
      <c r="E8" s="6">
        <f t="shared" si="1"/>
        <v>-3925</v>
      </c>
      <c r="F8" s="7">
        <f t="shared" si="2"/>
        <v>2.1705934983596777</v>
      </c>
    </row>
    <row r="9" spans="1:6" x14ac:dyDescent="0.25">
      <c r="A9" s="2" t="s">
        <v>48</v>
      </c>
      <c r="B9" s="6">
        <v>598</v>
      </c>
      <c r="C9" s="6">
        <v>473</v>
      </c>
      <c r="D9" s="6">
        <f t="shared" si="0"/>
        <v>1071</v>
      </c>
      <c r="E9" s="6">
        <f t="shared" si="1"/>
        <v>-125</v>
      </c>
      <c r="F9" s="7">
        <f t="shared" si="2"/>
        <v>1.2642706131078225</v>
      </c>
    </row>
    <row r="10" spans="1:6" x14ac:dyDescent="0.25">
      <c r="A10" s="2" t="s">
        <v>16</v>
      </c>
      <c r="B10" s="5">
        <f>SUM(B4:B9)</f>
        <v>29021</v>
      </c>
      <c r="C10" s="5">
        <f>SUM(C4:C9)</f>
        <v>15784</v>
      </c>
      <c r="D10" s="5">
        <f t="shared" si="0"/>
        <v>44805</v>
      </c>
      <c r="E10" s="5">
        <f t="shared" si="1"/>
        <v>-13237</v>
      </c>
      <c r="F10" s="7">
        <f t="shared" si="2"/>
        <v>1.8386340598073998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Total</vt:lpstr>
      <vt:lpstr>Boro</vt:lpstr>
      <vt:lpstr>PCT</vt:lpstr>
      <vt:lpstr>Race</vt:lpstr>
      <vt:lpstr>Sex</vt:lpstr>
      <vt:lpstr>Age</vt:lpstr>
      <vt:lpstr>crime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2016-11-04T14:44:03Z</cp:lastPrinted>
  <dcterms:created xsi:type="dcterms:W3CDTF">2016-07-26T12:51:36Z</dcterms:created>
  <dcterms:modified xsi:type="dcterms:W3CDTF">2017-03-30T20:55:04Z</dcterms:modified>
</cp:coreProperties>
</file>