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arazzini895973\AppData\Local\Temp\10\wz02e6\"/>
    </mc:Choice>
  </mc:AlternateContent>
  <bookViews>
    <workbookView xWindow="720" yWindow="360" windowWidth="27555" windowHeight="12060" activeTab="5"/>
  </bookViews>
  <sheets>
    <sheet name="Total" sheetId="1" r:id="rId1"/>
    <sheet name="Boro" sheetId="2" r:id="rId2"/>
    <sheet name="PCT" sheetId="3" r:id="rId3"/>
    <sheet name="Race" sheetId="5" r:id="rId4"/>
    <sheet name="Sex" sheetId="4" r:id="rId5"/>
    <sheet name="Age" sheetId="6" r:id="rId6"/>
  </sheets>
  <definedNames>
    <definedName name="crime">Total!$K$4:$L$19</definedName>
    <definedName name="crime3">#REF!</definedName>
    <definedName name="crime4">#REF!</definedName>
    <definedName name="_xlnm.Print_Titles" localSheetId="2">PCT!$1:$3</definedName>
  </definedNames>
  <calcPr calcId="152511"/>
</workbook>
</file>

<file path=xl/calcChain.xml><?xml version="1.0" encoding="utf-8"?>
<calcChain xmlns="http://schemas.openxmlformats.org/spreadsheetml/2006/main">
  <c r="C28" i="1" l="1"/>
  <c r="D28" i="1"/>
  <c r="E28" i="1"/>
  <c r="B28" i="1"/>
  <c r="F26" i="1"/>
  <c r="F27" i="1"/>
  <c r="E26" i="1"/>
  <c r="E27" i="1"/>
  <c r="D26" i="1"/>
  <c r="D27" i="1"/>
  <c r="B9" i="2" l="1"/>
  <c r="C9" i="2"/>
  <c r="D6" i="6" l="1"/>
  <c r="D7" i="6"/>
  <c r="D8" i="6"/>
  <c r="D9" i="6"/>
  <c r="F28" i="1" l="1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4" i="3"/>
  <c r="F25" i="1" l="1"/>
  <c r="E25" i="1"/>
  <c r="D25" i="1"/>
  <c r="C10" i="6"/>
  <c r="B10" i="6"/>
  <c r="F9" i="6"/>
  <c r="E9" i="6"/>
  <c r="F8" i="6"/>
  <c r="E8" i="6"/>
  <c r="F7" i="6"/>
  <c r="E7" i="6"/>
  <c r="F6" i="6"/>
  <c r="E6" i="6"/>
  <c r="F5" i="6"/>
  <c r="E5" i="6"/>
  <c r="D5" i="6"/>
  <c r="F4" i="6"/>
  <c r="E4" i="6"/>
  <c r="D4" i="6"/>
  <c r="C6" i="4"/>
  <c r="B6" i="4"/>
  <c r="F5" i="4"/>
  <c r="E5" i="4"/>
  <c r="D5" i="4"/>
  <c r="F4" i="4"/>
  <c r="E4" i="4"/>
  <c r="D4" i="4"/>
  <c r="C10" i="5"/>
  <c r="B10" i="5"/>
  <c r="E6" i="4" l="1"/>
  <c r="F6" i="4"/>
  <c r="D10" i="6"/>
  <c r="F10" i="6"/>
  <c r="E10" i="6"/>
  <c r="D6" i="4"/>
  <c r="F10" i="5"/>
  <c r="E10" i="5"/>
  <c r="D10" i="5"/>
  <c r="F9" i="5"/>
  <c r="E9" i="5"/>
  <c r="D9" i="5"/>
  <c r="F8" i="5"/>
  <c r="E8" i="5"/>
  <c r="D8" i="5"/>
  <c r="F7" i="5"/>
  <c r="F6" i="5"/>
  <c r="E6" i="5"/>
  <c r="D6" i="5"/>
  <c r="F5" i="5"/>
  <c r="E5" i="5"/>
  <c r="D5" i="5"/>
  <c r="F4" i="5"/>
  <c r="E4" i="5"/>
  <c r="D4" i="5"/>
  <c r="C81" i="3"/>
  <c r="B81" i="3"/>
  <c r="E80" i="3"/>
  <c r="D80" i="3"/>
  <c r="E79" i="3"/>
  <c r="D79" i="3"/>
  <c r="E78" i="3"/>
  <c r="D78" i="3"/>
  <c r="E77" i="3"/>
  <c r="D77" i="3"/>
  <c r="E76" i="3"/>
  <c r="D76" i="3"/>
  <c r="E75" i="3"/>
  <c r="D75" i="3"/>
  <c r="E74" i="3"/>
  <c r="D74" i="3"/>
  <c r="E73" i="3"/>
  <c r="D73" i="3"/>
  <c r="E72" i="3"/>
  <c r="D72" i="3"/>
  <c r="E71" i="3"/>
  <c r="D71" i="3"/>
  <c r="E70" i="3"/>
  <c r="D70" i="3"/>
  <c r="E69" i="3"/>
  <c r="D69" i="3"/>
  <c r="E68" i="3"/>
  <c r="D68" i="3"/>
  <c r="E67" i="3"/>
  <c r="D67" i="3"/>
  <c r="E66" i="3"/>
  <c r="D66" i="3"/>
  <c r="E65" i="3"/>
  <c r="D65" i="3"/>
  <c r="E64" i="3"/>
  <c r="D64" i="3"/>
  <c r="E63" i="3"/>
  <c r="D63" i="3"/>
  <c r="E62" i="3"/>
  <c r="D62" i="3"/>
  <c r="E61" i="3"/>
  <c r="D61" i="3"/>
  <c r="E60" i="3"/>
  <c r="D60" i="3"/>
  <c r="E59" i="3"/>
  <c r="D59" i="3"/>
  <c r="E58" i="3"/>
  <c r="D58" i="3"/>
  <c r="E57" i="3"/>
  <c r="D57" i="3"/>
  <c r="E56" i="3"/>
  <c r="D56" i="3"/>
  <c r="E55" i="3"/>
  <c r="D55" i="3"/>
  <c r="E54" i="3"/>
  <c r="D54" i="3"/>
  <c r="E53" i="3"/>
  <c r="D53" i="3"/>
  <c r="E52" i="3"/>
  <c r="D52" i="3"/>
  <c r="E51" i="3"/>
  <c r="D51" i="3"/>
  <c r="E50" i="3"/>
  <c r="D50" i="3"/>
  <c r="E49" i="3"/>
  <c r="D49" i="3"/>
  <c r="E48" i="3"/>
  <c r="D48" i="3"/>
  <c r="E47" i="3"/>
  <c r="D47" i="3"/>
  <c r="E46" i="3"/>
  <c r="D46" i="3"/>
  <c r="E45" i="3"/>
  <c r="D45" i="3"/>
  <c r="E44" i="3"/>
  <c r="D44" i="3"/>
  <c r="E43" i="3"/>
  <c r="D43" i="3"/>
  <c r="E42" i="3"/>
  <c r="D42" i="3"/>
  <c r="E41" i="3"/>
  <c r="D41" i="3"/>
  <c r="E40" i="3"/>
  <c r="D40" i="3"/>
  <c r="E39" i="3"/>
  <c r="D39" i="3"/>
  <c r="E38" i="3"/>
  <c r="D38" i="3"/>
  <c r="E37" i="3"/>
  <c r="D37" i="3"/>
  <c r="E36" i="3"/>
  <c r="D36" i="3"/>
  <c r="E35" i="3"/>
  <c r="D35" i="3"/>
  <c r="E34" i="3"/>
  <c r="D34" i="3"/>
  <c r="E33" i="3"/>
  <c r="D33" i="3"/>
  <c r="E32" i="3"/>
  <c r="D32" i="3"/>
  <c r="E31" i="3"/>
  <c r="D31" i="3"/>
  <c r="E30" i="3"/>
  <c r="D30" i="3"/>
  <c r="E29" i="3"/>
  <c r="D29" i="3"/>
  <c r="E28" i="3"/>
  <c r="D28" i="3"/>
  <c r="E27" i="3"/>
  <c r="D27" i="3"/>
  <c r="E26" i="3"/>
  <c r="D26" i="3"/>
  <c r="E25" i="3"/>
  <c r="D25" i="3"/>
  <c r="E24" i="3"/>
  <c r="D24" i="3"/>
  <c r="E23" i="3"/>
  <c r="D23" i="3"/>
  <c r="E22" i="3"/>
  <c r="D22" i="3"/>
  <c r="E21" i="3"/>
  <c r="D21" i="3"/>
  <c r="E20" i="3"/>
  <c r="D20" i="3"/>
  <c r="E19" i="3"/>
  <c r="D19" i="3"/>
  <c r="E18" i="3"/>
  <c r="D18" i="3"/>
  <c r="E17" i="3"/>
  <c r="D17" i="3"/>
  <c r="E16" i="3"/>
  <c r="D16" i="3"/>
  <c r="E15" i="3"/>
  <c r="D15" i="3"/>
  <c r="E14" i="3"/>
  <c r="D14" i="3"/>
  <c r="E13" i="3"/>
  <c r="D13" i="3"/>
  <c r="E12" i="3"/>
  <c r="D12" i="3"/>
  <c r="E11" i="3"/>
  <c r="D11" i="3"/>
  <c r="E10" i="3"/>
  <c r="D10" i="3"/>
  <c r="E9" i="3"/>
  <c r="D9" i="3"/>
  <c r="E8" i="3"/>
  <c r="D8" i="3"/>
  <c r="E7" i="3"/>
  <c r="D7" i="3"/>
  <c r="E6" i="3"/>
  <c r="D6" i="3"/>
  <c r="E5" i="3"/>
  <c r="D5" i="3"/>
  <c r="E4" i="3"/>
  <c r="D4" i="3"/>
  <c r="F9" i="2"/>
  <c r="E9" i="2"/>
  <c r="D9" i="2"/>
  <c r="F8" i="2"/>
  <c r="E8" i="2"/>
  <c r="D8" i="2"/>
  <c r="F7" i="2"/>
  <c r="E7" i="2"/>
  <c r="D7" i="2"/>
  <c r="F6" i="2"/>
  <c r="E6" i="2"/>
  <c r="D6" i="2"/>
  <c r="F5" i="2"/>
  <c r="E5" i="2"/>
  <c r="D5" i="2"/>
  <c r="F4" i="2"/>
  <c r="E4" i="2"/>
  <c r="D4" i="2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F4" i="1"/>
  <c r="E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4" i="1"/>
  <c r="F81" i="3" l="1"/>
  <c r="D81" i="3"/>
  <c r="E81" i="3"/>
</calcChain>
</file>

<file path=xl/sharedStrings.xml><?xml version="1.0" encoding="utf-8"?>
<sst xmlns="http://schemas.openxmlformats.org/spreadsheetml/2006/main" count="168" uniqueCount="137">
  <si>
    <t>PL 1200001-ASLT W/INT CAUSES PHYS INJURY</t>
  </si>
  <si>
    <t>PL 1651503-INTENT/FRAUD OBT TRANS W/O PAY</t>
  </si>
  <si>
    <t>LOC000000V-VIOL OF LOCAL LAW VIOL</t>
  </si>
  <si>
    <t>PL 1552500-PETIT LARCENY</t>
  </si>
  <si>
    <t>PL 2200300-CRIM POSS CONTRL SUBST-7TH</t>
  </si>
  <si>
    <t>VTL0511001-AGGRAVATED UNLIC OPER/MV-3RD</t>
  </si>
  <si>
    <t>PL 2214000-CRIM SALE MARIHUANA-4TH</t>
  </si>
  <si>
    <t xml:space="preserve">VTL11920U2-OPER MV .08 OF 1% ALCOHOL-1ST </t>
  </si>
  <si>
    <t>PL 1450001-CRIM MIS:INTENT DAMAGE PROPRTY</t>
  </si>
  <si>
    <t>PL 1201401-MENACING-2ND:WEAPON</t>
  </si>
  <si>
    <t>PL 1401000-CRIMINAL TRESPASS-3RD</t>
  </si>
  <si>
    <t>PL 2650101-CRIM POSS WEAP-4TH:FIREARM/WEP</t>
  </si>
  <si>
    <t xml:space="preserve">VTL11920U3-DWI- 1ST OFFENSE              </t>
  </si>
  <si>
    <t>Total</t>
  </si>
  <si>
    <t>Difference</t>
  </si>
  <si>
    <t>Non DAT Rate</t>
  </si>
  <si>
    <t>Non DAT Arrests</t>
  </si>
  <si>
    <t>DAT Arrests</t>
  </si>
  <si>
    <t>Non DAT Totals</t>
  </si>
  <si>
    <t>DAT Totals</t>
  </si>
  <si>
    <t>Total Arrests</t>
  </si>
  <si>
    <t>Boro</t>
  </si>
  <si>
    <t>Non Dat Arrests</t>
  </si>
  <si>
    <t>BRONX</t>
  </si>
  <si>
    <t>BROOKLYN</t>
  </si>
  <si>
    <t>MANHATTAN</t>
  </si>
  <si>
    <t>QUEENS</t>
  </si>
  <si>
    <t>STATEN ISLAND</t>
  </si>
  <si>
    <t>Grand Total</t>
  </si>
  <si>
    <t>PCT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</si>
  <si>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</si>
  <si>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</si>
  <si>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</si>
  <si>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</si>
  <si>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</si>
  <si>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</si>
  <si>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</si>
  <si>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</si>
  <si>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</si>
  <si>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</si>
  <si>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</si>
  <si>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</si>
  <si>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</si>
  <si>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</si>
  <si>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</si>
  <si>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</si>
  <si>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</si>
  <si>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</si>
  <si>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</si>
  <si>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</si>
  <si>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</si>
  <si>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</si>
  <si>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</si>
  <si>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</si>
  <si>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</si>
  <si>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</si>
  <si>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</si>
  <si>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</si>
  <si>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</si>
  <si>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</si>
  <si>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</si>
  <si>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</si>
  <si>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</si>
  <si>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</si>
  <si>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</si>
  <si>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</si>
  <si>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</si>
  <si>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</si>
  <si>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</si>
  <si>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</si>
  <si>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</si>
  <si>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</si>
  <si>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</si>
  <si>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</si>
  <si>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</si>
  <si>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</si>
  <si>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</si>
  <si>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</si>
  <si>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</si>
  <si>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</si>
  <si>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</si>
  <si>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</si>
  <si>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</si>
  <si>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</si>
  <si>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</si>
  <si>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</si>
  <si>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</si>
  <si>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</si>
  <si>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</si>
  <si>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</si>
  <si>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</si>
  <si>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</si>
  <si>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</si>
  <si>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</si>
  <si>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</si>
  <si>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</si>
  <si>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</si>
  <si>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</si>
  <si>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</si>
  <si>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</si>
  <si>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</si>
  <si>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</si>
  <si>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</si>
  <si>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</si>
  <si>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</si>
  <si>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</si>
  <si>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</si>
  <si>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Race</t>
  </si>
  <si>
    <t>AMER IND</t>
  </si>
  <si>
    <t>ASIAN/PAC.ISL</t>
  </si>
  <si>
    <t>BLACK</t>
  </si>
  <si>
    <t>UNKNOWN</t>
  </si>
  <si>
    <t>WHITE</t>
  </si>
  <si>
    <t>Sex</t>
  </si>
  <si>
    <t>FEMALE</t>
  </si>
  <si>
    <t>MALE</t>
  </si>
  <si>
    <t>Age</t>
  </si>
  <si>
    <t>0 - 9</t>
  </si>
  <si>
    <t>10 - 17</t>
  </si>
  <si>
    <t>18 - 24</t>
  </si>
  <si>
    <t>25 - 40</t>
  </si>
  <si>
    <t>41 - 59</t>
  </si>
  <si>
    <t>60+</t>
  </si>
  <si>
    <t>PL 1950500-OBSTRUCT GOVERNMENTL ADMIN-2ND</t>
  </si>
  <si>
    <t>PL 2211001-C/P MARIHUANA-5TH:PUBLIC PLACE</t>
  </si>
  <si>
    <t>PL 1654000-CRIM POSSESSION STOLN PROP-5TH</t>
  </si>
  <si>
    <t>PL 1401500-CRIMINAL TRESPASS-2ND</t>
  </si>
  <si>
    <t>VTL051101A-AGGRAVATED UNLIC OPER VEH-3RD</t>
  </si>
  <si>
    <t>PL 2053000-RESISTING ARREST</t>
  </si>
  <si>
    <t>PL 2403001-AGG HAR-2ND:COMUNICATE/ALARM</t>
  </si>
  <si>
    <t>PL 2155003-CRIM CONTEMPT-2ND:DISOBEY CRT</t>
  </si>
  <si>
    <t>LOC00000UM-VIOL OF LOCAL LAW MISD</t>
  </si>
  <si>
    <t>HISPANIC</t>
  </si>
  <si>
    <t xml:space="preserve">PL 1211100-CRIM OBSTRUCTION BREATHING    </t>
  </si>
  <si>
    <t>PL 2300000-PROSTITUTION</t>
  </si>
  <si>
    <t>Non DAT and DAT Arrest Analysis 4Q 2013</t>
  </si>
  <si>
    <t>Non DAT Arrests 4Q 2013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</si>
</sst>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1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1" fillId="0" borderId="1" xfId="0" applyFont="1" applyFill="1" applyBorder="1"/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workbookViewId="0">
      <selection activeCell="J6" sqref="J6"/>
    </sheetView>
  </sheetViews>
  <sheetFormatPr defaultRowHeight="15" x14ac:dyDescent="0.25"/>
  <cols>
    <col min="1" max="1" width="46.7109375" bestFit="1" customWidth="1"/>
    <col min="2" max="2" width="15.5703125" bestFit="1" customWidth="1"/>
    <col min="3" max="3" width="11.28515625" bestFit="1" customWidth="1"/>
    <col min="4" max="4" width="13.28515625" bestFit="1" customWidth="1"/>
    <col min="5" max="5" width="10.42578125" bestFit="1" customWidth="1"/>
    <col min="6" max="6" width="13.28515625" bestFit="1" customWidth="1"/>
    <col min="11" max="11" width="11.7109375" bestFit="1" customWidth="1"/>
  </cols>
  <sheetData>
    <row r="1" spans="1:6" x14ac:dyDescent="0.25">
      <c r="A1" s="11" t="s">
        <v>135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136</v>
      </c>
      <c r="B3" s="3" t="s">
        <v>18</v>
      </c>
      <c r="C3" s="3" t="s">
        <v>19</v>
      </c>
      <c r="D3" s="3" t="s">
        <v>20</v>
      </c>
      <c r="E3" s="3" t="s">
        <v>14</v>
      </c>
      <c r="F3" s="3" t="s">
        <v>15</v>
      </c>
    </row>
    <row r="4" spans="1:6" x14ac:dyDescent="0.25">
      <c r="A4" s="2" t="s">
        <v>1</v>
      </c>
      <c r="B4" s="1">
        <v>5393</v>
      </c>
      <c r="C4" s="1">
        <v>1668</v>
      </c>
      <c r="D4" s="1">
        <f>SUM(B4:C4)</f>
        <v>7061</v>
      </c>
      <c r="E4" s="1">
        <f>C4-B4</f>
        <v>-3725</v>
      </c>
      <c r="F4" s="4">
        <f>IF(C4=0,"**.*",(B4/C4))</f>
        <v>3.2332134292565948</v>
      </c>
    </row>
    <row r="5" spans="1:6" x14ac:dyDescent="0.25">
      <c r="A5" s="2" t="s">
        <v>0</v>
      </c>
      <c r="B5" s="1">
        <v>5931</v>
      </c>
      <c r="C5" s="1">
        <v>1101</v>
      </c>
      <c r="D5" s="1">
        <f t="shared" ref="D5:D27" si="0">SUM(B5:C5)</f>
        <v>7032</v>
      </c>
      <c r="E5" s="1">
        <f t="shared" ref="E5:E27" si="1">C5-B5</f>
        <v>-4830</v>
      </c>
      <c r="F5" s="4">
        <f t="shared" ref="F5:F28" si="2">IF(C5=0,"**.*",(B5/C5))</f>
        <v>5.3869209809264307</v>
      </c>
    </row>
    <row r="6" spans="1:6" x14ac:dyDescent="0.25">
      <c r="A6" s="2" t="s">
        <v>3</v>
      </c>
      <c r="B6" s="1">
        <v>3213</v>
      </c>
      <c r="C6" s="1">
        <v>3025</v>
      </c>
      <c r="D6" s="1">
        <f t="shared" si="0"/>
        <v>6238</v>
      </c>
      <c r="E6" s="1">
        <f t="shared" si="1"/>
        <v>-188</v>
      </c>
      <c r="F6" s="4">
        <f t="shared" si="2"/>
        <v>1.0621487603305786</v>
      </c>
    </row>
    <row r="7" spans="1:6" x14ac:dyDescent="0.25">
      <c r="A7" s="2" t="s">
        <v>124</v>
      </c>
      <c r="B7" s="1">
        <v>1237</v>
      </c>
      <c r="C7" s="1">
        <v>4935</v>
      </c>
      <c r="D7" s="1">
        <f t="shared" si="0"/>
        <v>6172</v>
      </c>
      <c r="E7" s="1">
        <f t="shared" si="1"/>
        <v>3698</v>
      </c>
      <c r="F7" s="4">
        <f t="shared" si="2"/>
        <v>0.25065856129685915</v>
      </c>
    </row>
    <row r="8" spans="1:6" x14ac:dyDescent="0.25">
      <c r="A8" s="2" t="s">
        <v>2</v>
      </c>
      <c r="B8" s="1">
        <v>5307</v>
      </c>
      <c r="C8" s="1">
        <v>498</v>
      </c>
      <c r="D8" s="1">
        <f t="shared" si="0"/>
        <v>5805</v>
      </c>
      <c r="E8" s="1">
        <f t="shared" si="1"/>
        <v>-4809</v>
      </c>
      <c r="F8" s="4">
        <f t="shared" si="2"/>
        <v>10.656626506024097</v>
      </c>
    </row>
    <row r="9" spans="1:6" x14ac:dyDescent="0.25">
      <c r="A9" s="2" t="s">
        <v>4</v>
      </c>
      <c r="B9" s="1">
        <v>2722</v>
      </c>
      <c r="C9" s="1">
        <v>2220</v>
      </c>
      <c r="D9" s="1">
        <f t="shared" si="0"/>
        <v>4942</v>
      </c>
      <c r="E9" s="1">
        <f t="shared" si="1"/>
        <v>-502</v>
      </c>
      <c r="F9" s="4">
        <f t="shared" si="2"/>
        <v>1.226126126126126</v>
      </c>
    </row>
    <row r="10" spans="1:6" x14ac:dyDescent="0.25">
      <c r="A10" s="2" t="s">
        <v>5</v>
      </c>
      <c r="B10" s="1">
        <v>1658</v>
      </c>
      <c r="C10" s="1">
        <v>2772</v>
      </c>
      <c r="D10" s="1">
        <f t="shared" si="0"/>
        <v>4430</v>
      </c>
      <c r="E10" s="1">
        <f t="shared" si="1"/>
        <v>1114</v>
      </c>
      <c r="F10" s="4">
        <f t="shared" si="2"/>
        <v>0.59812409812409817</v>
      </c>
    </row>
    <row r="11" spans="1:6" x14ac:dyDescent="0.25">
      <c r="A11" s="2" t="s">
        <v>127</v>
      </c>
      <c r="B11" s="1">
        <v>630</v>
      </c>
      <c r="C11" s="1">
        <v>998</v>
      </c>
      <c r="D11" s="1">
        <f t="shared" si="0"/>
        <v>1628</v>
      </c>
      <c r="E11" s="1">
        <f t="shared" si="1"/>
        <v>368</v>
      </c>
      <c r="F11" s="4">
        <f t="shared" si="2"/>
        <v>0.63126252505010017</v>
      </c>
    </row>
    <row r="12" spans="1:6" x14ac:dyDescent="0.25">
      <c r="A12" s="2" t="s">
        <v>128</v>
      </c>
      <c r="B12" s="1">
        <v>1554</v>
      </c>
      <c r="C12" s="1">
        <v>4</v>
      </c>
      <c r="D12" s="1">
        <f t="shared" si="0"/>
        <v>1558</v>
      </c>
      <c r="E12" s="1">
        <f t="shared" si="1"/>
        <v>-1550</v>
      </c>
      <c r="F12" s="4">
        <f t="shared" si="2"/>
        <v>388.5</v>
      </c>
    </row>
    <row r="13" spans="1:6" x14ac:dyDescent="0.25">
      <c r="A13" s="2" t="s">
        <v>11</v>
      </c>
      <c r="B13" s="1">
        <v>672</v>
      </c>
      <c r="C13" s="1">
        <v>776</v>
      </c>
      <c r="D13" s="1">
        <f t="shared" si="0"/>
        <v>1448</v>
      </c>
      <c r="E13" s="1">
        <f t="shared" si="1"/>
        <v>104</v>
      </c>
      <c r="F13" s="4">
        <f t="shared" si="2"/>
        <v>0.865979381443299</v>
      </c>
    </row>
    <row r="14" spans="1:6" x14ac:dyDescent="0.25">
      <c r="A14" s="2" t="s">
        <v>7</v>
      </c>
      <c r="B14" s="1">
        <v>1296</v>
      </c>
      <c r="C14" s="1">
        <v>4</v>
      </c>
      <c r="D14" s="1">
        <f t="shared" si="0"/>
        <v>1300</v>
      </c>
      <c r="E14" s="1">
        <f t="shared" si="1"/>
        <v>-1292</v>
      </c>
      <c r="F14" s="4">
        <f t="shared" si="2"/>
        <v>324</v>
      </c>
    </row>
    <row r="15" spans="1:6" x14ac:dyDescent="0.25">
      <c r="A15" s="2" t="s">
        <v>6</v>
      </c>
      <c r="B15" s="1">
        <v>1250</v>
      </c>
      <c r="C15" s="1">
        <v>2</v>
      </c>
      <c r="D15" s="1">
        <f t="shared" si="0"/>
        <v>1252</v>
      </c>
      <c r="E15" s="1">
        <f t="shared" si="1"/>
        <v>-1248</v>
      </c>
      <c r="F15" s="4">
        <f t="shared" si="2"/>
        <v>625</v>
      </c>
    </row>
    <row r="16" spans="1:6" x14ac:dyDescent="0.25">
      <c r="A16" s="2" t="s">
        <v>10</v>
      </c>
      <c r="B16" s="1">
        <v>789</v>
      </c>
      <c r="C16" s="1">
        <v>441</v>
      </c>
      <c r="D16" s="1">
        <f t="shared" si="0"/>
        <v>1230</v>
      </c>
      <c r="E16" s="1">
        <f t="shared" si="1"/>
        <v>-348</v>
      </c>
      <c r="F16" s="4">
        <f t="shared" si="2"/>
        <v>1.7891156462585034</v>
      </c>
    </row>
    <row r="17" spans="1:6" x14ac:dyDescent="0.25">
      <c r="A17" s="2" t="s">
        <v>8</v>
      </c>
      <c r="B17" s="1">
        <v>880</v>
      </c>
      <c r="C17" s="1">
        <v>212</v>
      </c>
      <c r="D17" s="1">
        <f t="shared" si="0"/>
        <v>1092</v>
      </c>
      <c r="E17" s="1">
        <f t="shared" si="1"/>
        <v>-668</v>
      </c>
      <c r="F17" s="4">
        <f t="shared" si="2"/>
        <v>4.1509433962264151</v>
      </c>
    </row>
    <row r="18" spans="1:6" x14ac:dyDescent="0.25">
      <c r="A18" s="2" t="s">
        <v>9</v>
      </c>
      <c r="B18" s="1">
        <v>912</v>
      </c>
      <c r="C18" s="1">
        <v>71</v>
      </c>
      <c r="D18" s="1">
        <f t="shared" si="0"/>
        <v>983</v>
      </c>
      <c r="E18" s="1">
        <f t="shared" si="1"/>
        <v>-841</v>
      </c>
      <c r="F18" s="4">
        <f t="shared" si="2"/>
        <v>12.845070422535212</v>
      </c>
    </row>
    <row r="19" spans="1:6" x14ac:dyDescent="0.25">
      <c r="A19" s="2" t="s">
        <v>131</v>
      </c>
      <c r="B19" s="1">
        <v>658</v>
      </c>
      <c r="C19" s="1">
        <v>324</v>
      </c>
      <c r="D19" s="1">
        <f t="shared" si="0"/>
        <v>982</v>
      </c>
      <c r="E19" s="1">
        <f t="shared" si="1"/>
        <v>-334</v>
      </c>
      <c r="F19" s="4">
        <f t="shared" si="2"/>
        <v>2.0308641975308643</v>
      </c>
    </row>
    <row r="20" spans="1:6" x14ac:dyDescent="0.25">
      <c r="A20" s="2" t="s">
        <v>125</v>
      </c>
      <c r="B20" s="1">
        <v>520</v>
      </c>
      <c r="C20" s="1">
        <v>363</v>
      </c>
      <c r="D20" s="1">
        <f t="shared" si="0"/>
        <v>883</v>
      </c>
      <c r="E20" s="1">
        <f t="shared" si="1"/>
        <v>-157</v>
      </c>
      <c r="F20" s="4">
        <f t="shared" si="2"/>
        <v>1.4325068870523416</v>
      </c>
    </row>
    <row r="21" spans="1:6" x14ac:dyDescent="0.25">
      <c r="A21" s="2" t="s">
        <v>130</v>
      </c>
      <c r="B21" s="1">
        <v>794</v>
      </c>
      <c r="C21" s="1">
        <v>7</v>
      </c>
      <c r="D21" s="1">
        <f t="shared" si="0"/>
        <v>801</v>
      </c>
      <c r="E21" s="1">
        <f t="shared" si="1"/>
        <v>-787</v>
      </c>
      <c r="F21" s="4">
        <f t="shared" si="2"/>
        <v>113.42857142857143</v>
      </c>
    </row>
    <row r="22" spans="1:6" x14ac:dyDescent="0.25">
      <c r="A22" s="2" t="s">
        <v>126</v>
      </c>
      <c r="B22" s="1">
        <v>398</v>
      </c>
      <c r="C22" s="1">
        <v>343</v>
      </c>
      <c r="D22" s="1">
        <f t="shared" si="0"/>
        <v>741</v>
      </c>
      <c r="E22" s="1">
        <f t="shared" si="1"/>
        <v>-55</v>
      </c>
      <c r="F22" s="4">
        <f t="shared" si="2"/>
        <v>1.1603498542274053</v>
      </c>
    </row>
    <row r="23" spans="1:6" x14ac:dyDescent="0.25">
      <c r="A23" s="2" t="s">
        <v>129</v>
      </c>
      <c r="B23" s="1">
        <v>580</v>
      </c>
      <c r="C23" s="1">
        <v>90</v>
      </c>
      <c r="D23" s="1">
        <f t="shared" si="0"/>
        <v>670</v>
      </c>
      <c r="E23" s="1">
        <f t="shared" si="1"/>
        <v>-490</v>
      </c>
      <c r="F23" s="4">
        <f t="shared" si="2"/>
        <v>6.4444444444444446</v>
      </c>
    </row>
    <row r="24" spans="1:6" x14ac:dyDescent="0.25">
      <c r="A24" s="2" t="s">
        <v>12</v>
      </c>
      <c r="B24" s="1">
        <v>647</v>
      </c>
      <c r="C24" s="1">
        <v>3</v>
      </c>
      <c r="D24" s="1">
        <f t="shared" si="0"/>
        <v>650</v>
      </c>
      <c r="E24" s="1">
        <f t="shared" si="1"/>
        <v>-644</v>
      </c>
      <c r="F24" s="4">
        <f t="shared" si="2"/>
        <v>215.66666666666666</v>
      </c>
    </row>
    <row r="25" spans="1:6" x14ac:dyDescent="0.25">
      <c r="A25" s="8" t="s">
        <v>133</v>
      </c>
      <c r="B25" s="9">
        <v>610</v>
      </c>
      <c r="C25" s="9">
        <v>6</v>
      </c>
      <c r="D25" s="9">
        <f t="shared" si="0"/>
        <v>616</v>
      </c>
      <c r="E25" s="9">
        <f t="shared" si="1"/>
        <v>-604</v>
      </c>
      <c r="F25" s="4">
        <f t="shared" si="2"/>
        <v>101.66666666666667</v>
      </c>
    </row>
    <row r="26" spans="1:6" x14ac:dyDescent="0.25">
      <c r="A26" s="8" t="s">
        <v>123</v>
      </c>
      <c r="B26" s="9">
        <v>566</v>
      </c>
      <c r="C26" s="9">
        <v>3</v>
      </c>
      <c r="D26" s="9">
        <f t="shared" si="0"/>
        <v>569</v>
      </c>
      <c r="E26" s="9">
        <f t="shared" si="1"/>
        <v>-563</v>
      </c>
      <c r="F26" s="4">
        <f t="shared" si="2"/>
        <v>188.66666666666666</v>
      </c>
    </row>
    <row r="27" spans="1:6" x14ac:dyDescent="0.25">
      <c r="A27" s="8" t="s">
        <v>134</v>
      </c>
      <c r="B27" s="9">
        <v>503</v>
      </c>
      <c r="C27" s="9">
        <v>8</v>
      </c>
      <c r="D27" s="9">
        <f t="shared" si="0"/>
        <v>511</v>
      </c>
      <c r="E27" s="9">
        <f t="shared" si="1"/>
        <v>-495</v>
      </c>
      <c r="F27" s="4">
        <f t="shared" si="2"/>
        <v>62.875</v>
      </c>
    </row>
    <row r="28" spans="1:6" x14ac:dyDescent="0.25">
      <c r="A28" s="10" t="s">
        <v>13</v>
      </c>
      <c r="B28" s="3">
        <f>SUM(B4:B27)</f>
        <v>38720</v>
      </c>
      <c r="C28" s="3">
        <f t="shared" ref="C28:E28" si="3">SUM(C4:C27)</f>
        <v>19874</v>
      </c>
      <c r="D28" s="3">
        <f t="shared" si="3"/>
        <v>58594</v>
      </c>
      <c r="E28" s="3">
        <f t="shared" si="3"/>
        <v>-18846</v>
      </c>
      <c r="F28" s="4">
        <f t="shared" si="2"/>
        <v>1.9482741270001007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workbookViewId="0">
      <selection activeCell="H24" sqref="H24"/>
    </sheetView>
  </sheetViews>
  <sheetFormatPr defaultRowHeight="15" x14ac:dyDescent="0.25"/>
  <cols>
    <col min="1" max="1" width="14.7109375" bestFit="1" customWidth="1"/>
    <col min="2" max="2" width="1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135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21</v>
      </c>
      <c r="B3" s="5" t="s">
        <v>22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23</v>
      </c>
      <c r="B4" s="6">
        <v>8838</v>
      </c>
      <c r="C4" s="6">
        <v>4244</v>
      </c>
      <c r="D4" s="6">
        <f>SUM(B4:C4)</f>
        <v>13082</v>
      </c>
      <c r="E4" s="6">
        <f>C4-B4</f>
        <v>-4594</v>
      </c>
      <c r="F4" s="7">
        <f>B4/C4</f>
        <v>2.0824693685202638</v>
      </c>
    </row>
    <row r="5" spans="1:6" x14ac:dyDescent="0.25">
      <c r="A5" s="2" t="s">
        <v>24</v>
      </c>
      <c r="B5" s="6">
        <v>10489</v>
      </c>
      <c r="C5" s="6">
        <v>4998</v>
      </c>
      <c r="D5" s="6">
        <f t="shared" ref="D5:D9" si="0">SUM(B5:C5)</f>
        <v>15487</v>
      </c>
      <c r="E5" s="6">
        <f t="shared" ref="E5:E9" si="1">C5-B5</f>
        <v>-5491</v>
      </c>
      <c r="F5" s="7">
        <f t="shared" ref="F5:F9" si="2">B5/C5</f>
        <v>2.0986394557823131</v>
      </c>
    </row>
    <row r="6" spans="1:6" x14ac:dyDescent="0.25">
      <c r="A6" s="2" t="s">
        <v>25</v>
      </c>
      <c r="B6" s="6">
        <v>11373</v>
      </c>
      <c r="C6" s="6">
        <v>6161</v>
      </c>
      <c r="D6" s="6">
        <f t="shared" si="0"/>
        <v>17534</v>
      </c>
      <c r="E6" s="6">
        <f t="shared" si="1"/>
        <v>-5212</v>
      </c>
      <c r="F6" s="7">
        <f t="shared" si="2"/>
        <v>1.8459665638695018</v>
      </c>
    </row>
    <row r="7" spans="1:6" x14ac:dyDescent="0.25">
      <c r="A7" s="2" t="s">
        <v>26</v>
      </c>
      <c r="B7" s="6">
        <v>6935</v>
      </c>
      <c r="C7" s="6">
        <v>3683</v>
      </c>
      <c r="D7" s="6">
        <f t="shared" si="0"/>
        <v>10618</v>
      </c>
      <c r="E7" s="6">
        <f t="shared" si="1"/>
        <v>-3252</v>
      </c>
      <c r="F7" s="7">
        <f t="shared" si="2"/>
        <v>1.882975834917187</v>
      </c>
    </row>
    <row r="8" spans="1:6" x14ac:dyDescent="0.25">
      <c r="A8" s="2" t="s">
        <v>27</v>
      </c>
      <c r="B8" s="6">
        <v>1085</v>
      </c>
      <c r="C8" s="6">
        <v>788</v>
      </c>
      <c r="D8" s="6">
        <f t="shared" si="0"/>
        <v>1873</v>
      </c>
      <c r="E8" s="6">
        <f t="shared" si="1"/>
        <v>-297</v>
      </c>
      <c r="F8" s="7">
        <f t="shared" si="2"/>
        <v>1.3769035532994924</v>
      </c>
    </row>
    <row r="9" spans="1:6" x14ac:dyDescent="0.25">
      <c r="A9" s="2" t="s">
        <v>28</v>
      </c>
      <c r="B9" s="5">
        <f>SUM(B4:B8)</f>
        <v>38720</v>
      </c>
      <c r="C9" s="5">
        <f>SUM(C4:C8)</f>
        <v>19874</v>
      </c>
      <c r="D9" s="5">
        <f t="shared" si="0"/>
        <v>58594</v>
      </c>
      <c r="E9" s="5">
        <f t="shared" si="1"/>
        <v>-18846</v>
      </c>
      <c r="F9" s="7">
        <f t="shared" si="2"/>
        <v>1.9482741270001007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1"/>
  <sheetViews>
    <sheetView workbookViewId="0">
      <selection activeCell="O12" sqref="O12"/>
    </sheetView>
  </sheetViews>
  <sheetFormatPr defaultRowHeight="15" x14ac:dyDescent="0.25"/>
  <cols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135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29</v>
      </c>
      <c r="B3" s="3" t="s">
        <v>16</v>
      </c>
      <c r="C3" s="3" t="s">
        <v>17</v>
      </c>
      <c r="D3" s="3" t="s">
        <v>20</v>
      </c>
      <c r="E3" s="3" t="s">
        <v>14</v>
      </c>
      <c r="F3" s="3" t="s">
        <v>15</v>
      </c>
    </row>
    <row r="4" spans="1:6" x14ac:dyDescent="0.25">
      <c r="A4" s="2" t="s">
        <v>30</v>
      </c>
      <c r="B4" s="1">
        <v>519</v>
      </c>
      <c r="C4" s="1">
        <v>215</v>
      </c>
      <c r="D4" s="1">
        <f>SUM(B4:C4)</f>
        <v>734</v>
      </c>
      <c r="E4" s="1">
        <f>C4-B4</f>
        <v>-304</v>
      </c>
      <c r="F4" s="4">
        <f>IF(C4=0,"**.*",(B4/C4))</f>
        <v>2.4139534883720932</v>
      </c>
    </row>
    <row r="5" spans="1:6" x14ac:dyDescent="0.25">
      <c r="A5" s="2" t="s">
        <v>31</v>
      </c>
      <c r="B5" s="1">
        <v>395</v>
      </c>
      <c r="C5" s="1">
        <v>306</v>
      </c>
      <c r="D5" s="1">
        <f t="shared" ref="D5:D68" si="0">SUM(B5:C5)</f>
        <v>701</v>
      </c>
      <c r="E5" s="1">
        <f t="shared" ref="E5:E68" si="1">C5-B5</f>
        <v>-89</v>
      </c>
      <c r="F5" s="4">
        <f t="shared" ref="F5:F68" si="2">IF(C5=0,"**.*",(B5/C5))</f>
        <v>1.2908496732026145</v>
      </c>
    </row>
    <row r="6" spans="1:6" x14ac:dyDescent="0.25">
      <c r="A6" s="2" t="s">
        <v>32</v>
      </c>
      <c r="B6" s="1">
        <v>499</v>
      </c>
      <c r="C6" s="1">
        <v>273</v>
      </c>
      <c r="D6" s="1">
        <f t="shared" si="0"/>
        <v>772</v>
      </c>
      <c r="E6" s="1">
        <f t="shared" si="1"/>
        <v>-226</v>
      </c>
      <c r="F6" s="4">
        <f t="shared" si="2"/>
        <v>1.8278388278388278</v>
      </c>
    </row>
    <row r="7" spans="1:6" x14ac:dyDescent="0.25">
      <c r="A7" s="2" t="s">
        <v>33</v>
      </c>
      <c r="B7" s="1">
        <v>316</v>
      </c>
      <c r="C7" s="1">
        <v>215</v>
      </c>
      <c r="D7" s="1">
        <f t="shared" si="0"/>
        <v>531</v>
      </c>
      <c r="E7" s="1">
        <f t="shared" si="1"/>
        <v>-101</v>
      </c>
      <c r="F7" s="4">
        <f t="shared" si="2"/>
        <v>1.4697674418604652</v>
      </c>
    </row>
    <row r="8" spans="1:6" x14ac:dyDescent="0.25">
      <c r="A8" s="2" t="s">
        <v>34</v>
      </c>
      <c r="B8" s="1">
        <v>429</v>
      </c>
      <c r="C8" s="1">
        <v>214</v>
      </c>
      <c r="D8" s="1">
        <f t="shared" si="0"/>
        <v>643</v>
      </c>
      <c r="E8" s="1">
        <f t="shared" si="1"/>
        <v>-215</v>
      </c>
      <c r="F8" s="4">
        <f t="shared" si="2"/>
        <v>2.0046728971962615</v>
      </c>
    </row>
    <row r="9" spans="1:6" x14ac:dyDescent="0.25">
      <c r="A9" s="2" t="s">
        <v>35</v>
      </c>
      <c r="B9" s="1">
        <v>395</v>
      </c>
      <c r="C9" s="1">
        <v>185</v>
      </c>
      <c r="D9" s="1">
        <f t="shared" si="0"/>
        <v>580</v>
      </c>
      <c r="E9" s="1">
        <f t="shared" si="1"/>
        <v>-210</v>
      </c>
      <c r="F9" s="4">
        <f t="shared" si="2"/>
        <v>2.1351351351351351</v>
      </c>
    </row>
    <row r="10" spans="1:6" x14ac:dyDescent="0.25">
      <c r="A10" s="2" t="s">
        <v>36</v>
      </c>
      <c r="B10" s="1">
        <v>739</v>
      </c>
      <c r="C10" s="1">
        <v>297</v>
      </c>
      <c r="D10" s="1">
        <f t="shared" si="0"/>
        <v>1036</v>
      </c>
      <c r="E10" s="1">
        <f t="shared" si="1"/>
        <v>-442</v>
      </c>
      <c r="F10" s="4">
        <f t="shared" si="2"/>
        <v>2.4882154882154883</v>
      </c>
    </row>
    <row r="11" spans="1:6" x14ac:dyDescent="0.25">
      <c r="A11" s="2" t="s">
        <v>37</v>
      </c>
      <c r="B11" s="1">
        <v>2038</v>
      </c>
      <c r="C11" s="1">
        <v>827</v>
      </c>
      <c r="D11" s="1">
        <f t="shared" si="0"/>
        <v>2865</v>
      </c>
      <c r="E11" s="1">
        <f t="shared" si="1"/>
        <v>-1211</v>
      </c>
      <c r="F11" s="4">
        <f t="shared" si="2"/>
        <v>2.464328899637243</v>
      </c>
    </row>
    <row r="12" spans="1:6" x14ac:dyDescent="0.25">
      <c r="A12" s="2" t="s">
        <v>38</v>
      </c>
      <c r="B12" s="1">
        <v>245</v>
      </c>
      <c r="C12" s="1">
        <v>85</v>
      </c>
      <c r="D12" s="1">
        <f t="shared" si="0"/>
        <v>330</v>
      </c>
      <c r="E12" s="1">
        <f t="shared" si="1"/>
        <v>-160</v>
      </c>
      <c r="F12" s="4">
        <f t="shared" si="2"/>
        <v>2.8823529411764706</v>
      </c>
    </row>
    <row r="13" spans="1:6" x14ac:dyDescent="0.25">
      <c r="A13" s="2" t="s">
        <v>39</v>
      </c>
      <c r="B13" s="1">
        <v>658</v>
      </c>
      <c r="C13" s="1">
        <v>319</v>
      </c>
      <c r="D13" s="1">
        <f t="shared" si="0"/>
        <v>977</v>
      </c>
      <c r="E13" s="1">
        <f t="shared" si="1"/>
        <v>-339</v>
      </c>
      <c r="F13" s="4">
        <f t="shared" si="2"/>
        <v>2.0626959247648902</v>
      </c>
    </row>
    <row r="14" spans="1:6" x14ac:dyDescent="0.25">
      <c r="A14" s="2" t="s">
        <v>40</v>
      </c>
      <c r="B14" s="1">
        <v>252</v>
      </c>
      <c r="C14" s="1">
        <v>178</v>
      </c>
      <c r="D14" s="1">
        <f t="shared" si="0"/>
        <v>430</v>
      </c>
      <c r="E14" s="1">
        <f t="shared" si="1"/>
        <v>-74</v>
      </c>
      <c r="F14" s="4">
        <f t="shared" si="2"/>
        <v>1.4157303370786516</v>
      </c>
    </row>
    <row r="15" spans="1:6" x14ac:dyDescent="0.25">
      <c r="A15" s="2" t="s">
        <v>41</v>
      </c>
      <c r="B15" s="1">
        <v>208</v>
      </c>
      <c r="C15" s="1">
        <v>149</v>
      </c>
      <c r="D15" s="1">
        <f t="shared" si="0"/>
        <v>357</v>
      </c>
      <c r="E15" s="1">
        <f t="shared" si="1"/>
        <v>-59</v>
      </c>
      <c r="F15" s="4">
        <f t="shared" si="2"/>
        <v>1.3959731543624161</v>
      </c>
    </row>
    <row r="16" spans="1:6" x14ac:dyDescent="0.25">
      <c r="A16" s="2" t="s">
        <v>42</v>
      </c>
      <c r="B16" s="1">
        <v>30</v>
      </c>
      <c r="C16" s="1">
        <v>32</v>
      </c>
      <c r="D16" s="1">
        <f t="shared" si="0"/>
        <v>62</v>
      </c>
      <c r="E16" s="1">
        <f t="shared" si="1"/>
        <v>2</v>
      </c>
      <c r="F16" s="4">
        <f t="shared" si="2"/>
        <v>0.9375</v>
      </c>
    </row>
    <row r="17" spans="1:6" x14ac:dyDescent="0.25">
      <c r="A17" s="2" t="s">
        <v>43</v>
      </c>
      <c r="B17" s="1">
        <v>574</v>
      </c>
      <c r="C17" s="1">
        <v>274</v>
      </c>
      <c r="D17" s="1">
        <f t="shared" si="0"/>
        <v>848</v>
      </c>
      <c r="E17" s="1">
        <f t="shared" si="1"/>
        <v>-300</v>
      </c>
      <c r="F17" s="4">
        <f t="shared" si="2"/>
        <v>2.0948905109489053</v>
      </c>
    </row>
    <row r="18" spans="1:6" x14ac:dyDescent="0.25">
      <c r="A18" s="2" t="s">
        <v>44</v>
      </c>
      <c r="B18" s="1">
        <v>291</v>
      </c>
      <c r="C18" s="1">
        <v>188</v>
      </c>
      <c r="D18" s="1">
        <f t="shared" si="0"/>
        <v>479</v>
      </c>
      <c r="E18" s="1">
        <f t="shared" si="1"/>
        <v>-103</v>
      </c>
      <c r="F18" s="4">
        <f t="shared" si="2"/>
        <v>1.5478723404255319</v>
      </c>
    </row>
    <row r="19" spans="1:6" x14ac:dyDescent="0.25">
      <c r="A19" s="2" t="s">
        <v>45</v>
      </c>
      <c r="B19" s="1">
        <v>976</v>
      </c>
      <c r="C19" s="1">
        <v>549</v>
      </c>
      <c r="D19" s="1">
        <f t="shared" si="0"/>
        <v>1525</v>
      </c>
      <c r="E19" s="1">
        <f t="shared" si="1"/>
        <v>-427</v>
      </c>
      <c r="F19" s="4">
        <f t="shared" si="2"/>
        <v>1.7777777777777777</v>
      </c>
    </row>
    <row r="20" spans="1:6" x14ac:dyDescent="0.25">
      <c r="A20" s="2" t="s">
        <v>46</v>
      </c>
      <c r="B20" s="1">
        <v>431</v>
      </c>
      <c r="C20" s="1">
        <v>159</v>
      </c>
      <c r="D20" s="1">
        <f t="shared" si="0"/>
        <v>590</v>
      </c>
      <c r="E20" s="1">
        <f t="shared" si="1"/>
        <v>-272</v>
      </c>
      <c r="F20" s="4">
        <f t="shared" si="2"/>
        <v>2.7106918238993711</v>
      </c>
    </row>
    <row r="21" spans="1:6" x14ac:dyDescent="0.25">
      <c r="A21" s="2" t="s">
        <v>47</v>
      </c>
      <c r="B21" s="1">
        <v>567</v>
      </c>
      <c r="C21" s="1">
        <v>326</v>
      </c>
      <c r="D21" s="1">
        <f t="shared" si="0"/>
        <v>893</v>
      </c>
      <c r="E21" s="1">
        <f t="shared" si="1"/>
        <v>-241</v>
      </c>
      <c r="F21" s="4">
        <f t="shared" si="2"/>
        <v>1.7392638036809815</v>
      </c>
    </row>
    <row r="22" spans="1:6" x14ac:dyDescent="0.25">
      <c r="A22" s="2" t="s">
        <v>48</v>
      </c>
      <c r="B22" s="1">
        <v>402</v>
      </c>
      <c r="C22" s="1">
        <v>266</v>
      </c>
      <c r="D22" s="1">
        <f t="shared" si="0"/>
        <v>668</v>
      </c>
      <c r="E22" s="1">
        <f t="shared" si="1"/>
        <v>-136</v>
      </c>
      <c r="F22" s="4">
        <f t="shared" si="2"/>
        <v>1.5112781954887218</v>
      </c>
    </row>
    <row r="23" spans="1:6" x14ac:dyDescent="0.25">
      <c r="A23" s="2" t="s">
        <v>49</v>
      </c>
      <c r="B23" s="1">
        <v>537</v>
      </c>
      <c r="C23" s="1">
        <v>302</v>
      </c>
      <c r="D23" s="1">
        <f t="shared" si="0"/>
        <v>839</v>
      </c>
      <c r="E23" s="1">
        <f t="shared" si="1"/>
        <v>-235</v>
      </c>
      <c r="F23" s="4">
        <f t="shared" si="2"/>
        <v>1.7781456953642385</v>
      </c>
    </row>
    <row r="24" spans="1:6" x14ac:dyDescent="0.25">
      <c r="A24" s="2" t="s">
        <v>50</v>
      </c>
      <c r="B24" s="1">
        <v>418</v>
      </c>
      <c r="C24" s="1">
        <v>378</v>
      </c>
      <c r="D24" s="1">
        <f t="shared" si="0"/>
        <v>796</v>
      </c>
      <c r="E24" s="1">
        <f t="shared" si="1"/>
        <v>-40</v>
      </c>
      <c r="F24" s="4">
        <f t="shared" si="2"/>
        <v>1.1058201058201058</v>
      </c>
    </row>
    <row r="25" spans="1:6" x14ac:dyDescent="0.25">
      <c r="A25" s="2" t="s">
        <v>51</v>
      </c>
      <c r="B25" s="1">
        <v>454</v>
      </c>
      <c r="C25" s="1">
        <v>424</v>
      </c>
      <c r="D25" s="1">
        <f t="shared" si="0"/>
        <v>878</v>
      </c>
      <c r="E25" s="1">
        <f t="shared" si="1"/>
        <v>-30</v>
      </c>
      <c r="F25" s="4">
        <f t="shared" si="2"/>
        <v>1.070754716981132</v>
      </c>
    </row>
    <row r="26" spans="1:6" x14ac:dyDescent="0.25">
      <c r="A26" s="2" t="s">
        <v>52</v>
      </c>
      <c r="B26" s="1">
        <v>1421</v>
      </c>
      <c r="C26" s="1">
        <v>540</v>
      </c>
      <c r="D26" s="1">
        <f t="shared" si="0"/>
        <v>1961</v>
      </c>
      <c r="E26" s="1">
        <f t="shared" si="1"/>
        <v>-881</v>
      </c>
      <c r="F26" s="4">
        <f t="shared" si="2"/>
        <v>2.6314814814814813</v>
      </c>
    </row>
    <row r="27" spans="1:6" x14ac:dyDescent="0.25">
      <c r="A27" s="2" t="s">
        <v>53</v>
      </c>
      <c r="B27" s="1">
        <v>706</v>
      </c>
      <c r="C27" s="1">
        <v>254</v>
      </c>
      <c r="D27" s="1">
        <f t="shared" si="0"/>
        <v>960</v>
      </c>
      <c r="E27" s="1">
        <f t="shared" si="1"/>
        <v>-452</v>
      </c>
      <c r="F27" s="4">
        <f t="shared" si="2"/>
        <v>2.7795275590551181</v>
      </c>
    </row>
    <row r="28" spans="1:6" x14ac:dyDescent="0.25">
      <c r="A28" s="2" t="s">
        <v>54</v>
      </c>
      <c r="B28" s="1">
        <v>681</v>
      </c>
      <c r="C28" s="1">
        <v>322</v>
      </c>
      <c r="D28" s="1">
        <f t="shared" si="0"/>
        <v>1003</v>
      </c>
      <c r="E28" s="1">
        <f t="shared" si="1"/>
        <v>-359</v>
      </c>
      <c r="F28" s="4">
        <f t="shared" si="2"/>
        <v>2.1149068322981366</v>
      </c>
    </row>
    <row r="29" spans="1:6" x14ac:dyDescent="0.25">
      <c r="A29" s="2" t="s">
        <v>55</v>
      </c>
      <c r="B29" s="1">
        <v>738</v>
      </c>
      <c r="C29" s="1">
        <v>464</v>
      </c>
      <c r="D29" s="1">
        <f t="shared" si="0"/>
        <v>1202</v>
      </c>
      <c r="E29" s="1">
        <f t="shared" si="1"/>
        <v>-274</v>
      </c>
      <c r="F29" s="4">
        <f t="shared" si="2"/>
        <v>1.5905172413793103</v>
      </c>
    </row>
    <row r="30" spans="1:6" x14ac:dyDescent="0.25">
      <c r="A30" s="2" t="s">
        <v>56</v>
      </c>
      <c r="B30" s="1">
        <v>1112</v>
      </c>
      <c r="C30" s="1">
        <v>608</v>
      </c>
      <c r="D30" s="1">
        <f t="shared" si="0"/>
        <v>1720</v>
      </c>
      <c r="E30" s="1">
        <f t="shared" si="1"/>
        <v>-504</v>
      </c>
      <c r="F30" s="4">
        <f t="shared" si="2"/>
        <v>1.8289473684210527</v>
      </c>
    </row>
    <row r="31" spans="1:6" x14ac:dyDescent="0.25">
      <c r="A31" s="2" t="s">
        <v>57</v>
      </c>
      <c r="B31" s="1">
        <v>285</v>
      </c>
      <c r="C31" s="1">
        <v>179</v>
      </c>
      <c r="D31" s="1">
        <f t="shared" si="0"/>
        <v>464</v>
      </c>
      <c r="E31" s="1">
        <f t="shared" si="1"/>
        <v>-106</v>
      </c>
      <c r="F31" s="4">
        <f t="shared" si="2"/>
        <v>1.5921787709497206</v>
      </c>
    </row>
    <row r="32" spans="1:6" x14ac:dyDescent="0.25">
      <c r="A32" s="2" t="s">
        <v>58</v>
      </c>
      <c r="B32" s="1">
        <v>844</v>
      </c>
      <c r="C32" s="1">
        <v>355</v>
      </c>
      <c r="D32" s="1">
        <f t="shared" si="0"/>
        <v>1199</v>
      </c>
      <c r="E32" s="1">
        <f t="shared" si="1"/>
        <v>-489</v>
      </c>
      <c r="F32" s="4">
        <f t="shared" si="2"/>
        <v>2.3774647887323943</v>
      </c>
    </row>
    <row r="33" spans="1:6" x14ac:dyDescent="0.25">
      <c r="A33" s="2" t="s">
        <v>59</v>
      </c>
      <c r="B33" s="1">
        <v>764</v>
      </c>
      <c r="C33" s="1">
        <v>245</v>
      </c>
      <c r="D33" s="1">
        <f t="shared" si="0"/>
        <v>1009</v>
      </c>
      <c r="E33" s="1">
        <f t="shared" si="1"/>
        <v>-519</v>
      </c>
      <c r="F33" s="4">
        <f t="shared" si="2"/>
        <v>3.1183673469387756</v>
      </c>
    </row>
    <row r="34" spans="1:6" x14ac:dyDescent="0.25">
      <c r="A34" s="2" t="s">
        <v>60</v>
      </c>
      <c r="B34" s="1">
        <v>766</v>
      </c>
      <c r="C34" s="1">
        <v>225</v>
      </c>
      <c r="D34" s="1">
        <f t="shared" si="0"/>
        <v>991</v>
      </c>
      <c r="E34" s="1">
        <f t="shared" si="1"/>
        <v>-541</v>
      </c>
      <c r="F34" s="4">
        <f t="shared" si="2"/>
        <v>3.4044444444444446</v>
      </c>
    </row>
    <row r="35" spans="1:6" x14ac:dyDescent="0.25">
      <c r="A35" s="2" t="s">
        <v>61</v>
      </c>
      <c r="B35" s="1">
        <v>456</v>
      </c>
      <c r="C35" s="1">
        <v>303</v>
      </c>
      <c r="D35" s="1">
        <f t="shared" si="0"/>
        <v>759</v>
      </c>
      <c r="E35" s="1">
        <f t="shared" si="1"/>
        <v>-153</v>
      </c>
      <c r="F35" s="4">
        <f t="shared" si="2"/>
        <v>1.504950495049505</v>
      </c>
    </row>
    <row r="36" spans="1:6" x14ac:dyDescent="0.25">
      <c r="A36" s="2" t="s">
        <v>62</v>
      </c>
      <c r="B36" s="1">
        <v>180</v>
      </c>
      <c r="C36" s="1">
        <v>139</v>
      </c>
      <c r="D36" s="1">
        <f t="shared" si="0"/>
        <v>319</v>
      </c>
      <c r="E36" s="1">
        <f t="shared" si="1"/>
        <v>-41</v>
      </c>
      <c r="F36" s="4">
        <f t="shared" si="2"/>
        <v>1.2949640287769784</v>
      </c>
    </row>
    <row r="37" spans="1:6" x14ac:dyDescent="0.25">
      <c r="A37" s="2" t="s">
        <v>63</v>
      </c>
      <c r="B37" s="1">
        <v>885</v>
      </c>
      <c r="C37" s="1">
        <v>610</v>
      </c>
      <c r="D37" s="1">
        <f t="shared" si="0"/>
        <v>1495</v>
      </c>
      <c r="E37" s="1">
        <f t="shared" si="1"/>
        <v>-275</v>
      </c>
      <c r="F37" s="4">
        <f t="shared" si="2"/>
        <v>1.4508196721311475</v>
      </c>
    </row>
    <row r="38" spans="1:6" x14ac:dyDescent="0.25">
      <c r="A38" s="2" t="s">
        <v>64</v>
      </c>
      <c r="B38" s="1">
        <v>378</v>
      </c>
      <c r="C38" s="1">
        <v>231</v>
      </c>
      <c r="D38" s="1">
        <f t="shared" si="0"/>
        <v>609</v>
      </c>
      <c r="E38" s="1">
        <f t="shared" si="1"/>
        <v>-147</v>
      </c>
      <c r="F38" s="4">
        <f t="shared" si="2"/>
        <v>1.6363636363636365</v>
      </c>
    </row>
    <row r="39" spans="1:6" x14ac:dyDescent="0.25">
      <c r="A39" s="2" t="s">
        <v>65</v>
      </c>
      <c r="B39" s="1">
        <v>292</v>
      </c>
      <c r="C39" s="1">
        <v>166</v>
      </c>
      <c r="D39" s="1">
        <f t="shared" si="0"/>
        <v>458</v>
      </c>
      <c r="E39" s="1">
        <f t="shared" si="1"/>
        <v>-126</v>
      </c>
      <c r="F39" s="4">
        <f t="shared" si="2"/>
        <v>1.7590361445783131</v>
      </c>
    </row>
    <row r="40" spans="1:6" x14ac:dyDescent="0.25">
      <c r="A40" s="2" t="s">
        <v>66</v>
      </c>
      <c r="B40" s="1">
        <v>203</v>
      </c>
      <c r="C40" s="1">
        <v>105</v>
      </c>
      <c r="D40" s="1">
        <f t="shared" si="0"/>
        <v>308</v>
      </c>
      <c r="E40" s="1">
        <f t="shared" si="1"/>
        <v>-98</v>
      </c>
      <c r="F40" s="4">
        <f t="shared" si="2"/>
        <v>1.9333333333333333</v>
      </c>
    </row>
    <row r="41" spans="1:6" x14ac:dyDescent="0.25">
      <c r="A41" s="2" t="s">
        <v>67</v>
      </c>
      <c r="B41" s="1">
        <v>132</v>
      </c>
      <c r="C41" s="1">
        <v>145</v>
      </c>
      <c r="D41" s="1">
        <f t="shared" si="0"/>
        <v>277</v>
      </c>
      <c r="E41" s="1">
        <f t="shared" si="1"/>
        <v>13</v>
      </c>
      <c r="F41" s="4">
        <f t="shared" si="2"/>
        <v>0.91034482758620694</v>
      </c>
    </row>
    <row r="42" spans="1:6" x14ac:dyDescent="0.25">
      <c r="A42" s="2" t="s">
        <v>68</v>
      </c>
      <c r="B42" s="1">
        <v>140</v>
      </c>
      <c r="C42" s="1">
        <v>91</v>
      </c>
      <c r="D42" s="1">
        <f t="shared" si="0"/>
        <v>231</v>
      </c>
      <c r="E42" s="1">
        <f t="shared" si="1"/>
        <v>-49</v>
      </c>
      <c r="F42" s="4">
        <f t="shared" si="2"/>
        <v>1.5384615384615385</v>
      </c>
    </row>
    <row r="43" spans="1:6" x14ac:dyDescent="0.25">
      <c r="A43" s="2" t="s">
        <v>69</v>
      </c>
      <c r="B43" s="1">
        <v>644</v>
      </c>
      <c r="C43" s="1">
        <v>383</v>
      </c>
      <c r="D43" s="1">
        <f t="shared" si="0"/>
        <v>1027</v>
      </c>
      <c r="E43" s="1">
        <f t="shared" si="1"/>
        <v>-261</v>
      </c>
      <c r="F43" s="4">
        <f t="shared" si="2"/>
        <v>1.6814621409921671</v>
      </c>
    </row>
    <row r="44" spans="1:6" x14ac:dyDescent="0.25">
      <c r="A44" s="2" t="s">
        <v>70</v>
      </c>
      <c r="B44" s="1">
        <v>179</v>
      </c>
      <c r="C44" s="1">
        <v>166</v>
      </c>
      <c r="D44" s="1">
        <f t="shared" si="0"/>
        <v>345</v>
      </c>
      <c r="E44" s="1">
        <f t="shared" si="1"/>
        <v>-13</v>
      </c>
      <c r="F44" s="4">
        <f t="shared" si="2"/>
        <v>1.0783132530120483</v>
      </c>
    </row>
    <row r="45" spans="1:6" x14ac:dyDescent="0.25">
      <c r="A45" s="2" t="s">
        <v>71</v>
      </c>
      <c r="B45" s="1">
        <v>256</v>
      </c>
      <c r="C45" s="1">
        <v>172</v>
      </c>
      <c r="D45" s="1">
        <f t="shared" si="0"/>
        <v>428</v>
      </c>
      <c r="E45" s="1">
        <f t="shared" si="1"/>
        <v>-84</v>
      </c>
      <c r="F45" s="4">
        <f t="shared" si="2"/>
        <v>1.4883720930232558</v>
      </c>
    </row>
    <row r="46" spans="1:6" x14ac:dyDescent="0.25">
      <c r="A46" s="2" t="s">
        <v>72</v>
      </c>
      <c r="B46" s="1">
        <v>522</v>
      </c>
      <c r="C46" s="1">
        <v>260</v>
      </c>
      <c r="D46" s="1">
        <f t="shared" si="0"/>
        <v>782</v>
      </c>
      <c r="E46" s="1">
        <f t="shared" si="1"/>
        <v>-262</v>
      </c>
      <c r="F46" s="4">
        <f t="shared" si="2"/>
        <v>2.0076923076923077</v>
      </c>
    </row>
    <row r="47" spans="1:6" x14ac:dyDescent="0.25">
      <c r="A47" s="2" t="s">
        <v>73</v>
      </c>
      <c r="B47" s="1">
        <v>407</v>
      </c>
      <c r="C47" s="1">
        <v>288</v>
      </c>
      <c r="D47" s="1">
        <f t="shared" si="0"/>
        <v>695</v>
      </c>
      <c r="E47" s="1">
        <f t="shared" si="1"/>
        <v>-119</v>
      </c>
      <c r="F47" s="4">
        <f t="shared" si="2"/>
        <v>1.4131944444444444</v>
      </c>
    </row>
    <row r="48" spans="1:6" x14ac:dyDescent="0.25">
      <c r="A48" s="2" t="s">
        <v>74</v>
      </c>
      <c r="B48" s="1">
        <v>352</v>
      </c>
      <c r="C48" s="1">
        <v>153</v>
      </c>
      <c r="D48" s="1">
        <f t="shared" si="0"/>
        <v>505</v>
      </c>
      <c r="E48" s="1">
        <f t="shared" si="1"/>
        <v>-199</v>
      </c>
      <c r="F48" s="4">
        <f t="shared" si="2"/>
        <v>2.3006535947712417</v>
      </c>
    </row>
    <row r="49" spans="1:6" x14ac:dyDescent="0.25">
      <c r="A49" s="2" t="s">
        <v>75</v>
      </c>
      <c r="B49" s="1">
        <v>1112</v>
      </c>
      <c r="C49" s="1">
        <v>357</v>
      </c>
      <c r="D49" s="1">
        <f t="shared" si="0"/>
        <v>1469</v>
      </c>
      <c r="E49" s="1">
        <f t="shared" si="1"/>
        <v>-755</v>
      </c>
      <c r="F49" s="4">
        <f t="shared" si="2"/>
        <v>3.1148459383753502</v>
      </c>
    </row>
    <row r="50" spans="1:6" x14ac:dyDescent="0.25">
      <c r="A50" s="2" t="s">
        <v>76</v>
      </c>
      <c r="B50" s="1">
        <v>1295</v>
      </c>
      <c r="C50" s="1">
        <v>731</v>
      </c>
      <c r="D50" s="1">
        <f t="shared" si="0"/>
        <v>2026</v>
      </c>
      <c r="E50" s="1">
        <f t="shared" si="1"/>
        <v>-564</v>
      </c>
      <c r="F50" s="4">
        <f t="shared" si="2"/>
        <v>1.7715458276333789</v>
      </c>
    </row>
    <row r="51" spans="1:6" x14ac:dyDescent="0.25">
      <c r="A51" s="2" t="s">
        <v>77</v>
      </c>
      <c r="B51" s="1">
        <v>169</v>
      </c>
      <c r="C51" s="1">
        <v>118</v>
      </c>
      <c r="D51" s="1">
        <f t="shared" si="0"/>
        <v>287</v>
      </c>
      <c r="E51" s="1">
        <f t="shared" si="1"/>
        <v>-51</v>
      </c>
      <c r="F51" s="4">
        <f t="shared" si="2"/>
        <v>1.4322033898305084</v>
      </c>
    </row>
    <row r="52" spans="1:6" x14ac:dyDescent="0.25">
      <c r="A52" s="2" t="s">
        <v>78</v>
      </c>
      <c r="B52" s="1">
        <v>670</v>
      </c>
      <c r="C52" s="1">
        <v>324</v>
      </c>
      <c r="D52" s="1">
        <f t="shared" si="0"/>
        <v>994</v>
      </c>
      <c r="E52" s="1">
        <f t="shared" si="1"/>
        <v>-346</v>
      </c>
      <c r="F52" s="4">
        <f t="shared" si="2"/>
        <v>2.0679012345679011</v>
      </c>
    </row>
    <row r="53" spans="1:6" x14ac:dyDescent="0.25">
      <c r="A53" s="2" t="s">
        <v>79</v>
      </c>
      <c r="B53" s="1">
        <v>263</v>
      </c>
      <c r="C53" s="1">
        <v>129</v>
      </c>
      <c r="D53" s="1">
        <f t="shared" si="0"/>
        <v>392</v>
      </c>
      <c r="E53" s="1">
        <f t="shared" si="1"/>
        <v>-134</v>
      </c>
      <c r="F53" s="4">
        <f t="shared" si="2"/>
        <v>2.0387596899224807</v>
      </c>
    </row>
    <row r="54" spans="1:6" x14ac:dyDescent="0.25">
      <c r="A54" s="2" t="s">
        <v>80</v>
      </c>
      <c r="B54" s="1">
        <v>941</v>
      </c>
      <c r="C54" s="1">
        <v>202</v>
      </c>
      <c r="D54" s="1">
        <f t="shared" si="0"/>
        <v>1143</v>
      </c>
      <c r="E54" s="1">
        <f t="shared" si="1"/>
        <v>-739</v>
      </c>
      <c r="F54" s="4">
        <f t="shared" si="2"/>
        <v>4.6584158415841586</v>
      </c>
    </row>
    <row r="55" spans="1:6" x14ac:dyDescent="0.25">
      <c r="A55" s="2" t="s">
        <v>81</v>
      </c>
      <c r="B55" s="1">
        <v>509</v>
      </c>
      <c r="C55" s="1">
        <v>256</v>
      </c>
      <c r="D55" s="1">
        <f t="shared" si="0"/>
        <v>765</v>
      </c>
      <c r="E55" s="1">
        <f t="shared" si="1"/>
        <v>-253</v>
      </c>
      <c r="F55" s="4">
        <f t="shared" si="2"/>
        <v>1.98828125</v>
      </c>
    </row>
    <row r="56" spans="1:6" x14ac:dyDescent="0.25">
      <c r="A56" s="2" t="s">
        <v>82</v>
      </c>
      <c r="B56" s="1">
        <v>611</v>
      </c>
      <c r="C56" s="1">
        <v>196</v>
      </c>
      <c r="D56" s="1">
        <f t="shared" si="0"/>
        <v>807</v>
      </c>
      <c r="E56" s="1">
        <f t="shared" si="1"/>
        <v>-415</v>
      </c>
      <c r="F56" s="4">
        <f t="shared" si="2"/>
        <v>3.1173469387755102</v>
      </c>
    </row>
    <row r="57" spans="1:6" x14ac:dyDescent="0.25">
      <c r="A57" s="2" t="s">
        <v>83</v>
      </c>
      <c r="B57" s="1">
        <v>499</v>
      </c>
      <c r="C57" s="1">
        <v>154</v>
      </c>
      <c r="D57" s="1">
        <f t="shared" si="0"/>
        <v>653</v>
      </c>
      <c r="E57" s="1">
        <f t="shared" si="1"/>
        <v>-345</v>
      </c>
      <c r="F57" s="4">
        <f t="shared" si="2"/>
        <v>3.2402597402597402</v>
      </c>
    </row>
    <row r="58" spans="1:6" x14ac:dyDescent="0.25">
      <c r="A58" s="2" t="s">
        <v>84</v>
      </c>
      <c r="B58" s="1">
        <v>311</v>
      </c>
      <c r="C58" s="1">
        <v>92</v>
      </c>
      <c r="D58" s="1">
        <f t="shared" si="0"/>
        <v>403</v>
      </c>
      <c r="E58" s="1">
        <f t="shared" si="1"/>
        <v>-219</v>
      </c>
      <c r="F58" s="4">
        <f t="shared" si="2"/>
        <v>3.3804347826086958</v>
      </c>
    </row>
    <row r="59" spans="1:6" x14ac:dyDescent="0.25">
      <c r="A59" s="2" t="s">
        <v>85</v>
      </c>
      <c r="B59" s="1">
        <v>394</v>
      </c>
      <c r="C59" s="1">
        <v>209</v>
      </c>
      <c r="D59" s="1">
        <f t="shared" si="0"/>
        <v>603</v>
      </c>
      <c r="E59" s="1">
        <f t="shared" si="1"/>
        <v>-185</v>
      </c>
      <c r="F59" s="4">
        <f t="shared" si="2"/>
        <v>1.8851674641148326</v>
      </c>
    </row>
    <row r="60" spans="1:6" x14ac:dyDescent="0.25">
      <c r="A60" s="2" t="s">
        <v>86</v>
      </c>
      <c r="B60" s="1">
        <v>210</v>
      </c>
      <c r="C60" s="1">
        <v>70</v>
      </c>
      <c r="D60" s="1">
        <f t="shared" si="0"/>
        <v>280</v>
      </c>
      <c r="E60" s="1">
        <f t="shared" si="1"/>
        <v>-140</v>
      </c>
      <c r="F60" s="4">
        <f t="shared" si="2"/>
        <v>3</v>
      </c>
    </row>
    <row r="61" spans="1:6" x14ac:dyDescent="0.25">
      <c r="A61" s="2" t="s">
        <v>87</v>
      </c>
      <c r="B61" s="1">
        <v>218</v>
      </c>
      <c r="C61" s="1">
        <v>74</v>
      </c>
      <c r="D61" s="1">
        <f t="shared" si="0"/>
        <v>292</v>
      </c>
      <c r="E61" s="1">
        <f t="shared" si="1"/>
        <v>-144</v>
      </c>
      <c r="F61" s="4">
        <f t="shared" si="2"/>
        <v>2.9459459459459461</v>
      </c>
    </row>
    <row r="62" spans="1:6" x14ac:dyDescent="0.25">
      <c r="A62" s="2" t="s">
        <v>88</v>
      </c>
      <c r="B62" s="1">
        <v>382</v>
      </c>
      <c r="C62" s="1">
        <v>154</v>
      </c>
      <c r="D62" s="1">
        <f t="shared" si="0"/>
        <v>536</v>
      </c>
      <c r="E62" s="1">
        <f t="shared" si="1"/>
        <v>-228</v>
      </c>
      <c r="F62" s="4">
        <f t="shared" si="2"/>
        <v>2.4805194805194803</v>
      </c>
    </row>
    <row r="63" spans="1:6" x14ac:dyDescent="0.25">
      <c r="A63" s="2" t="s">
        <v>89</v>
      </c>
      <c r="B63" s="1">
        <v>432</v>
      </c>
      <c r="C63" s="1">
        <v>99</v>
      </c>
      <c r="D63" s="1">
        <f t="shared" si="0"/>
        <v>531</v>
      </c>
      <c r="E63" s="1">
        <f t="shared" si="1"/>
        <v>-333</v>
      </c>
      <c r="F63" s="4">
        <f t="shared" si="2"/>
        <v>4.3636363636363633</v>
      </c>
    </row>
    <row r="64" spans="1:6" x14ac:dyDescent="0.25">
      <c r="A64" s="2" t="s">
        <v>90</v>
      </c>
      <c r="B64" s="1">
        <v>973</v>
      </c>
      <c r="C64" s="1">
        <v>482</v>
      </c>
      <c r="D64" s="1">
        <f t="shared" si="0"/>
        <v>1455</v>
      </c>
      <c r="E64" s="1">
        <f t="shared" si="1"/>
        <v>-491</v>
      </c>
      <c r="F64" s="4">
        <f t="shared" si="2"/>
        <v>2.0186721991701244</v>
      </c>
    </row>
    <row r="65" spans="1:6" x14ac:dyDescent="0.25">
      <c r="A65" s="2" t="s">
        <v>91</v>
      </c>
      <c r="B65" s="1">
        <v>416</v>
      </c>
      <c r="C65" s="1">
        <v>238</v>
      </c>
      <c r="D65" s="1">
        <f t="shared" si="0"/>
        <v>654</v>
      </c>
      <c r="E65" s="1">
        <f t="shared" si="1"/>
        <v>-178</v>
      </c>
      <c r="F65" s="4">
        <f t="shared" si="2"/>
        <v>1.7478991596638656</v>
      </c>
    </row>
    <row r="66" spans="1:6" x14ac:dyDescent="0.25">
      <c r="A66" s="2" t="s">
        <v>92</v>
      </c>
      <c r="B66" s="1">
        <v>436</v>
      </c>
      <c r="C66" s="1">
        <v>204</v>
      </c>
      <c r="D66" s="1">
        <f t="shared" si="0"/>
        <v>640</v>
      </c>
      <c r="E66" s="1">
        <f t="shared" si="1"/>
        <v>-232</v>
      </c>
      <c r="F66" s="4">
        <f t="shared" si="2"/>
        <v>2.1372549019607843</v>
      </c>
    </row>
    <row r="67" spans="1:6" x14ac:dyDescent="0.25">
      <c r="A67" s="2" t="s">
        <v>93</v>
      </c>
      <c r="B67" s="1">
        <v>441</v>
      </c>
      <c r="C67" s="1">
        <v>160</v>
      </c>
      <c r="D67" s="1">
        <f t="shared" si="0"/>
        <v>601</v>
      </c>
      <c r="E67" s="1">
        <f t="shared" si="1"/>
        <v>-281</v>
      </c>
      <c r="F67" s="4">
        <f t="shared" si="2"/>
        <v>2.7562500000000001</v>
      </c>
    </row>
    <row r="68" spans="1:6" x14ac:dyDescent="0.25">
      <c r="A68" s="2" t="s">
        <v>94</v>
      </c>
      <c r="B68" s="1">
        <v>256</v>
      </c>
      <c r="C68" s="1">
        <v>242</v>
      </c>
      <c r="D68" s="1">
        <f t="shared" si="0"/>
        <v>498</v>
      </c>
      <c r="E68" s="1">
        <f t="shared" si="1"/>
        <v>-14</v>
      </c>
      <c r="F68" s="4">
        <f t="shared" si="2"/>
        <v>1.0578512396694215</v>
      </c>
    </row>
    <row r="69" spans="1:6" x14ac:dyDescent="0.25">
      <c r="A69" s="2" t="s">
        <v>95</v>
      </c>
      <c r="B69" s="1">
        <v>289</v>
      </c>
      <c r="C69" s="1">
        <v>107</v>
      </c>
      <c r="D69" s="1">
        <f t="shared" ref="D69:D81" si="3">SUM(B69:C69)</f>
        <v>396</v>
      </c>
      <c r="E69" s="1">
        <f t="shared" ref="E69:E81" si="4">C69-B69</f>
        <v>-182</v>
      </c>
      <c r="F69" s="4">
        <f t="shared" ref="F69:F81" si="5">IF(C69=0,"**.*",(B69/C69))</f>
        <v>2.7009345794392523</v>
      </c>
    </row>
    <row r="70" spans="1:6" x14ac:dyDescent="0.25">
      <c r="A70" s="2" t="s">
        <v>96</v>
      </c>
      <c r="B70" s="1">
        <v>432</v>
      </c>
      <c r="C70" s="1">
        <v>346</v>
      </c>
      <c r="D70" s="1">
        <f t="shared" si="3"/>
        <v>778</v>
      </c>
      <c r="E70" s="1">
        <f t="shared" si="4"/>
        <v>-86</v>
      </c>
      <c r="F70" s="4">
        <f t="shared" si="5"/>
        <v>1.2485549132947977</v>
      </c>
    </row>
    <row r="71" spans="1:6" x14ac:dyDescent="0.25">
      <c r="A71" s="2" t="s">
        <v>97</v>
      </c>
      <c r="B71" s="1">
        <v>547</v>
      </c>
      <c r="C71" s="1">
        <v>350</v>
      </c>
      <c r="D71" s="1">
        <f t="shared" si="3"/>
        <v>897</v>
      </c>
      <c r="E71" s="1">
        <f t="shared" si="4"/>
        <v>-197</v>
      </c>
      <c r="F71" s="4">
        <f t="shared" si="5"/>
        <v>1.5628571428571429</v>
      </c>
    </row>
    <row r="72" spans="1:6" x14ac:dyDescent="0.25">
      <c r="A72" s="2" t="s">
        <v>98</v>
      </c>
      <c r="B72" s="1">
        <v>140</v>
      </c>
      <c r="C72" s="1">
        <v>107</v>
      </c>
      <c r="D72" s="1">
        <f t="shared" si="3"/>
        <v>247</v>
      </c>
      <c r="E72" s="1">
        <f t="shared" si="4"/>
        <v>-33</v>
      </c>
      <c r="F72" s="4">
        <f t="shared" si="5"/>
        <v>1.308411214953271</v>
      </c>
    </row>
    <row r="73" spans="1:6" x14ac:dyDescent="0.25">
      <c r="A73" s="2" t="s">
        <v>99</v>
      </c>
      <c r="B73" s="1">
        <v>219</v>
      </c>
      <c r="C73" s="1">
        <v>217</v>
      </c>
      <c r="D73" s="1">
        <f t="shared" si="3"/>
        <v>436</v>
      </c>
      <c r="E73" s="1">
        <f t="shared" si="4"/>
        <v>-2</v>
      </c>
      <c r="F73" s="4">
        <f t="shared" si="5"/>
        <v>1.0092165898617511</v>
      </c>
    </row>
    <row r="74" spans="1:6" x14ac:dyDescent="0.25">
      <c r="A74" s="2" t="s">
        <v>100</v>
      </c>
      <c r="B74" s="1">
        <v>574</v>
      </c>
      <c r="C74" s="1">
        <v>323</v>
      </c>
      <c r="D74" s="1">
        <f t="shared" si="3"/>
        <v>897</v>
      </c>
      <c r="E74" s="1">
        <f t="shared" si="4"/>
        <v>-251</v>
      </c>
      <c r="F74" s="4">
        <f t="shared" si="5"/>
        <v>1.7770897832817338</v>
      </c>
    </row>
    <row r="75" spans="1:6" x14ac:dyDescent="0.25">
      <c r="A75" s="2" t="s">
        <v>101</v>
      </c>
      <c r="B75" s="1">
        <v>527</v>
      </c>
      <c r="C75" s="1">
        <v>287</v>
      </c>
      <c r="D75" s="1">
        <f t="shared" si="3"/>
        <v>814</v>
      </c>
      <c r="E75" s="1">
        <f t="shared" si="4"/>
        <v>-240</v>
      </c>
      <c r="F75" s="4">
        <f t="shared" si="5"/>
        <v>1.8362369337979094</v>
      </c>
    </row>
    <row r="76" spans="1:6" x14ac:dyDescent="0.25">
      <c r="A76" s="2" t="s">
        <v>102</v>
      </c>
      <c r="B76" s="1">
        <v>653</v>
      </c>
      <c r="C76" s="1">
        <v>293</v>
      </c>
      <c r="D76" s="1">
        <f t="shared" si="3"/>
        <v>946</v>
      </c>
      <c r="E76" s="1">
        <f t="shared" si="4"/>
        <v>-360</v>
      </c>
      <c r="F76" s="4">
        <f t="shared" si="5"/>
        <v>2.2286689419795223</v>
      </c>
    </row>
    <row r="77" spans="1:6" x14ac:dyDescent="0.25">
      <c r="A77" s="2" t="s">
        <v>103</v>
      </c>
      <c r="B77" s="1">
        <v>391</v>
      </c>
      <c r="C77" s="1">
        <v>211</v>
      </c>
      <c r="D77" s="1">
        <f t="shared" si="3"/>
        <v>602</v>
      </c>
      <c r="E77" s="1">
        <f t="shared" si="4"/>
        <v>-180</v>
      </c>
      <c r="F77" s="4">
        <f t="shared" si="5"/>
        <v>1.8530805687203791</v>
      </c>
    </row>
    <row r="78" spans="1:6" x14ac:dyDescent="0.25">
      <c r="A78" s="2" t="s">
        <v>104</v>
      </c>
      <c r="B78" s="1">
        <v>350</v>
      </c>
      <c r="C78" s="1">
        <v>330</v>
      </c>
      <c r="D78" s="1">
        <f t="shared" si="3"/>
        <v>680</v>
      </c>
      <c r="E78" s="1">
        <f t="shared" si="4"/>
        <v>-20</v>
      </c>
      <c r="F78" s="4">
        <f t="shared" si="5"/>
        <v>1.0606060606060606</v>
      </c>
    </row>
    <row r="79" spans="1:6" x14ac:dyDescent="0.25">
      <c r="A79" s="2" t="s">
        <v>105</v>
      </c>
      <c r="B79" s="1">
        <v>213</v>
      </c>
      <c r="C79" s="1">
        <v>111</v>
      </c>
      <c r="D79" s="1">
        <f t="shared" si="3"/>
        <v>324</v>
      </c>
      <c r="E79" s="1">
        <f t="shared" si="4"/>
        <v>-102</v>
      </c>
      <c r="F79" s="4">
        <f t="shared" si="5"/>
        <v>1.9189189189189189</v>
      </c>
    </row>
    <row r="80" spans="1:6" x14ac:dyDescent="0.25">
      <c r="A80" s="2" t="s">
        <v>106</v>
      </c>
      <c r="B80" s="1">
        <v>131</v>
      </c>
      <c r="C80" s="1">
        <v>136</v>
      </c>
      <c r="D80" s="1">
        <f t="shared" si="3"/>
        <v>267</v>
      </c>
      <c r="E80" s="1">
        <f t="shared" si="4"/>
        <v>5</v>
      </c>
      <c r="F80" s="4">
        <f t="shared" si="5"/>
        <v>0.96323529411764708</v>
      </c>
    </row>
    <row r="81" spans="1:6" x14ac:dyDescent="0.25">
      <c r="A81" s="2" t="s">
        <v>13</v>
      </c>
      <c r="B81" s="3">
        <f>SUM(B4:B80)</f>
        <v>38720</v>
      </c>
      <c r="C81" s="3">
        <f>SUM(C4:C80)</f>
        <v>19874</v>
      </c>
      <c r="D81" s="3">
        <f t="shared" si="3"/>
        <v>58594</v>
      </c>
      <c r="E81" s="3">
        <f t="shared" si="4"/>
        <v>-18846</v>
      </c>
      <c r="F81" s="4">
        <f t="shared" si="5"/>
        <v>1.9482741270001007</v>
      </c>
    </row>
  </sheetData>
  <mergeCells count="1">
    <mergeCell ref="A1:F2"/>
  </mergeCells>
  <printOptions horizontalCentered="1"/>
  <pageMargins left="0.7" right="0.7" top="0.75" bottom="0.75" header="0.3" footer="0.3"/>
  <pageSetup orientation="portrait" r:id="rId1"/>
  <headerFooter>
    <oddFooter>&amp;C&amp;P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N14" sqref="N14"/>
    </sheetView>
  </sheetViews>
  <sheetFormatPr defaultRowHeight="15" x14ac:dyDescent="0.25"/>
  <cols>
    <col min="1" max="1" width="15.8554687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135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" t="s">
        <v>107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108</v>
      </c>
      <c r="B4" s="6">
        <v>94</v>
      </c>
      <c r="C4" s="6">
        <v>64</v>
      </c>
      <c r="D4" s="6">
        <f>SUM(B4:C4)</f>
        <v>158</v>
      </c>
      <c r="E4" s="6">
        <f>C4-B4</f>
        <v>-30</v>
      </c>
      <c r="F4" s="7">
        <f>B4/C4</f>
        <v>1.46875</v>
      </c>
    </row>
    <row r="5" spans="1:6" x14ac:dyDescent="0.25">
      <c r="A5" s="2" t="s">
        <v>109</v>
      </c>
      <c r="B5" s="6">
        <v>1407</v>
      </c>
      <c r="C5" s="6">
        <v>1111</v>
      </c>
      <c r="D5" s="6">
        <f t="shared" ref="D5:D10" si="0">SUM(B5:C5)</f>
        <v>2518</v>
      </c>
      <c r="E5" s="6">
        <f t="shared" ref="E5:E10" si="1">C5-B5</f>
        <v>-296</v>
      </c>
      <c r="F5" s="7">
        <f t="shared" ref="F5:F10" si="2">B5/C5</f>
        <v>1.2664266426642665</v>
      </c>
    </row>
    <row r="6" spans="1:6" x14ac:dyDescent="0.25">
      <c r="A6" s="2" t="s">
        <v>110</v>
      </c>
      <c r="B6" s="6">
        <v>19320</v>
      </c>
      <c r="C6" s="6">
        <v>8111</v>
      </c>
      <c r="D6" s="6">
        <f t="shared" si="0"/>
        <v>27431</v>
      </c>
      <c r="E6" s="6">
        <f t="shared" si="1"/>
        <v>-11209</v>
      </c>
      <c r="F6" s="7">
        <f t="shared" si="2"/>
        <v>2.3819504376772285</v>
      </c>
    </row>
    <row r="7" spans="1:6" x14ac:dyDescent="0.25">
      <c r="A7" s="2" t="s">
        <v>132</v>
      </c>
      <c r="B7" s="6">
        <v>13263</v>
      </c>
      <c r="C7" s="6">
        <v>7094</v>
      </c>
      <c r="D7" s="6">
        <v>22465</v>
      </c>
      <c r="E7" s="6">
        <v>-8745</v>
      </c>
      <c r="F7" s="7">
        <f t="shared" si="2"/>
        <v>1.8696081195376375</v>
      </c>
    </row>
    <row r="8" spans="1:6" x14ac:dyDescent="0.25">
      <c r="A8" s="2" t="s">
        <v>111</v>
      </c>
      <c r="B8" s="6">
        <v>483</v>
      </c>
      <c r="C8" s="6">
        <v>294</v>
      </c>
      <c r="D8" s="6">
        <f t="shared" si="0"/>
        <v>777</v>
      </c>
      <c r="E8" s="6">
        <f t="shared" si="1"/>
        <v>-189</v>
      </c>
      <c r="F8" s="7">
        <f t="shared" si="2"/>
        <v>1.6428571428571428</v>
      </c>
    </row>
    <row r="9" spans="1:6" x14ac:dyDescent="0.25">
      <c r="A9" s="2" t="s">
        <v>112</v>
      </c>
      <c r="B9" s="6">
        <v>4153</v>
      </c>
      <c r="C9" s="6">
        <v>3200</v>
      </c>
      <c r="D9" s="6">
        <f t="shared" si="0"/>
        <v>7353</v>
      </c>
      <c r="E9" s="6">
        <f t="shared" si="1"/>
        <v>-953</v>
      </c>
      <c r="F9" s="7">
        <f t="shared" si="2"/>
        <v>1.2978125</v>
      </c>
    </row>
    <row r="10" spans="1:6" x14ac:dyDescent="0.25">
      <c r="A10" s="2" t="s">
        <v>13</v>
      </c>
      <c r="B10" s="5">
        <f>SUM(B4:B9)</f>
        <v>38720</v>
      </c>
      <c r="C10" s="5">
        <f>SUM(C4:C9)</f>
        <v>19874</v>
      </c>
      <c r="D10" s="5">
        <f t="shared" si="0"/>
        <v>58594</v>
      </c>
      <c r="E10" s="5">
        <f t="shared" si="1"/>
        <v>-18846</v>
      </c>
      <c r="F10" s="7">
        <f t="shared" si="2"/>
        <v>1.9482741270001007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workbookViewId="0">
      <selection activeCell="H23" sqref="H23"/>
    </sheetView>
  </sheetViews>
  <sheetFormatPr defaultRowHeight="15" x14ac:dyDescent="0.25"/>
  <cols>
    <col min="1" max="1" width="8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135</v>
      </c>
      <c r="B1" s="11"/>
      <c r="C1" s="11"/>
      <c r="D1" s="11"/>
      <c r="E1" s="11"/>
      <c r="F1" s="11"/>
    </row>
    <row r="2" spans="1:6" x14ac:dyDescent="0.25">
      <c r="A2" s="12"/>
      <c r="B2" s="12"/>
      <c r="C2" s="12"/>
      <c r="D2" s="12"/>
      <c r="E2" s="12"/>
      <c r="F2" s="12"/>
    </row>
    <row r="3" spans="1:6" x14ac:dyDescent="0.25">
      <c r="A3" s="2" t="s">
        <v>113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114</v>
      </c>
      <c r="B4" s="6">
        <v>6013</v>
      </c>
      <c r="C4" s="6">
        <v>4442</v>
      </c>
      <c r="D4" s="6">
        <f>SUM(B4:C4)</f>
        <v>10455</v>
      </c>
      <c r="E4" s="6">
        <f>C4-B4</f>
        <v>-1571</v>
      </c>
      <c r="F4" s="7">
        <f>B4/C4</f>
        <v>1.3536695182350293</v>
      </c>
    </row>
    <row r="5" spans="1:6" x14ac:dyDescent="0.25">
      <c r="A5" s="2" t="s">
        <v>115</v>
      </c>
      <c r="B5" s="6">
        <v>32707</v>
      </c>
      <c r="C5" s="6">
        <v>15432</v>
      </c>
      <c r="D5" s="6">
        <f t="shared" ref="D5:D6" si="0">SUM(B5:C5)</f>
        <v>48139</v>
      </c>
      <c r="E5" s="6">
        <f t="shared" ref="E5:E6" si="1">C5-B5</f>
        <v>-17275</v>
      </c>
      <c r="F5" s="7">
        <f t="shared" ref="F5:F6" si="2">B5/C5</f>
        <v>2.1194271643338518</v>
      </c>
    </row>
    <row r="6" spans="1:6" x14ac:dyDescent="0.25">
      <c r="A6" s="2" t="s">
        <v>13</v>
      </c>
      <c r="B6" s="5">
        <f>SUM(B4:B5)</f>
        <v>38720</v>
      </c>
      <c r="C6" s="5">
        <f>SUM(C4:C5)</f>
        <v>19874</v>
      </c>
      <c r="D6" s="5">
        <f t="shared" si="0"/>
        <v>58594</v>
      </c>
      <c r="E6" s="5">
        <f t="shared" si="1"/>
        <v>-18846</v>
      </c>
      <c r="F6" s="7">
        <f t="shared" si="2"/>
        <v>1.9482741270001007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tabSelected="1" workbookViewId="0">
      <selection activeCell="L15" sqref="L15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1.28515625" bestFit="1" customWidth="1"/>
    <col min="4" max="4" width="12.140625" bestFit="1" customWidth="1"/>
    <col min="5" max="5" width="10.42578125" bestFit="1" customWidth="1"/>
    <col min="6" max="6" width="13.28515625" bestFit="1" customWidth="1"/>
  </cols>
  <sheetData>
    <row r="1" spans="1:6" x14ac:dyDescent="0.25">
      <c r="A1" s="11" t="s">
        <v>135</v>
      </c>
      <c r="B1" s="11"/>
      <c r="C1" s="11"/>
      <c r="D1" s="11"/>
      <c r="E1" s="11"/>
      <c r="F1" s="11"/>
    </row>
    <row r="2" spans="1:6" x14ac:dyDescent="0.25">
      <c r="A2" s="11"/>
      <c r="B2" s="11"/>
      <c r="C2" s="11"/>
      <c r="D2" s="11"/>
      <c r="E2" s="11"/>
      <c r="F2" s="11"/>
    </row>
    <row r="3" spans="1:6" x14ac:dyDescent="0.25">
      <c r="A3" s="2" t="s">
        <v>116</v>
      </c>
      <c r="B3" s="5" t="s">
        <v>16</v>
      </c>
      <c r="C3" s="5" t="s">
        <v>17</v>
      </c>
      <c r="D3" s="5" t="s">
        <v>20</v>
      </c>
      <c r="E3" s="5" t="s">
        <v>14</v>
      </c>
      <c r="F3" s="5" t="s">
        <v>15</v>
      </c>
    </row>
    <row r="4" spans="1:6" x14ac:dyDescent="0.25">
      <c r="A4" s="2" t="s">
        <v>117</v>
      </c>
      <c r="B4" s="6">
        <v>0</v>
      </c>
      <c r="C4" s="6">
        <v>0</v>
      </c>
      <c r="D4" s="6">
        <f>SUM(B4:C4)</f>
        <v>0</v>
      </c>
      <c r="E4" s="6">
        <f>C4-B4</f>
        <v>0</v>
      </c>
      <c r="F4" s="7" t="str">
        <f>IF(C4=0,"**.*",(B4/C4))</f>
        <v>**.*</v>
      </c>
    </row>
    <row r="5" spans="1:6" x14ac:dyDescent="0.25">
      <c r="A5" s="2" t="s">
        <v>118</v>
      </c>
      <c r="B5" s="6">
        <v>2190</v>
      </c>
      <c r="C5" s="6">
        <v>1518</v>
      </c>
      <c r="D5" s="6">
        <f t="shared" ref="D5:D10" si="0">SUM(B5:C5)</f>
        <v>3708</v>
      </c>
      <c r="E5" s="6">
        <f t="shared" ref="E5:E10" si="1">C5-B5</f>
        <v>-672</v>
      </c>
      <c r="F5" s="7">
        <f t="shared" ref="F5:F10" si="2">IF(C5=0,"**.*",(B5/C5))</f>
        <v>1.4426877470355732</v>
      </c>
    </row>
    <row r="6" spans="1:6" x14ac:dyDescent="0.25">
      <c r="A6" s="2" t="s">
        <v>119</v>
      </c>
      <c r="B6" s="6">
        <v>9875</v>
      </c>
      <c r="C6" s="6">
        <v>5711</v>
      </c>
      <c r="D6" s="6">
        <f t="shared" si="0"/>
        <v>15586</v>
      </c>
      <c r="E6" s="6">
        <f t="shared" si="1"/>
        <v>-4164</v>
      </c>
      <c r="F6" s="7">
        <f t="shared" si="2"/>
        <v>1.72911924356505</v>
      </c>
    </row>
    <row r="7" spans="1:6" x14ac:dyDescent="0.25">
      <c r="A7" s="2" t="s">
        <v>120</v>
      </c>
      <c r="B7" s="6">
        <v>15735</v>
      </c>
      <c r="C7" s="6">
        <v>7293</v>
      </c>
      <c r="D7" s="6">
        <f t="shared" si="0"/>
        <v>23028</v>
      </c>
      <c r="E7" s="6">
        <f t="shared" si="1"/>
        <v>-8442</v>
      </c>
      <c r="F7" s="7">
        <f t="shared" si="2"/>
        <v>2.1575483340189221</v>
      </c>
    </row>
    <row r="8" spans="1:6" x14ac:dyDescent="0.25">
      <c r="A8" s="2" t="s">
        <v>121</v>
      </c>
      <c r="B8" s="6">
        <v>10090</v>
      </c>
      <c r="C8" s="6">
        <v>4721</v>
      </c>
      <c r="D8" s="6">
        <f t="shared" si="0"/>
        <v>14811</v>
      </c>
      <c r="E8" s="6">
        <f t="shared" si="1"/>
        <v>-5369</v>
      </c>
      <c r="F8" s="7">
        <f t="shared" si="2"/>
        <v>2.1372590552848973</v>
      </c>
    </row>
    <row r="9" spans="1:6" x14ac:dyDescent="0.25">
      <c r="A9" s="2" t="s">
        <v>122</v>
      </c>
      <c r="B9" s="6">
        <v>830</v>
      </c>
      <c r="C9" s="6">
        <v>631</v>
      </c>
      <c r="D9" s="6">
        <f t="shared" si="0"/>
        <v>1461</v>
      </c>
      <c r="E9" s="6">
        <f t="shared" si="1"/>
        <v>-199</v>
      </c>
      <c r="F9" s="7">
        <f t="shared" si="2"/>
        <v>1.3153724247226624</v>
      </c>
    </row>
    <row r="10" spans="1:6" x14ac:dyDescent="0.25">
      <c r="A10" s="2" t="s">
        <v>13</v>
      </c>
      <c r="B10" s="5">
        <f>SUM(B4:B9)</f>
        <v>38720</v>
      </c>
      <c r="C10" s="5">
        <f>SUM(C4:C9)</f>
        <v>19874</v>
      </c>
      <c r="D10" s="5">
        <f t="shared" si="0"/>
        <v>58594</v>
      </c>
      <c r="E10" s="5">
        <f t="shared" si="1"/>
        <v>-18846</v>
      </c>
      <c r="F10" s="7">
        <f t="shared" si="2"/>
        <v>1.9482741270001007</v>
      </c>
    </row>
  </sheetData>
  <mergeCells count="1">
    <mergeCell ref="A1:F2"/>
  </mergeCells>
  <printOptions horizontalCentered="1"/>
  <pageMargins left="0.7" right="0.7" top="0.75" bottom="0.75" header="0.3" footer="0.3"/>
  <pageSetup orientation="landscape" r:id="rId1"/>
  <headerFooter>
    <oddFooter>&amp;C&amp;P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Total</vt:lpstr>
      <vt:lpstr>Boro</vt:lpstr>
      <vt:lpstr>PCT</vt:lpstr>
      <vt:lpstr>Race</vt:lpstr>
      <vt:lpstr>Sex</vt:lpstr>
      <vt:lpstr>Age</vt:lpstr>
      <vt:lpstr>crime</vt:lpstr>
      <vt:lpstr>PCT!Print_Titles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CAPPS-02</dc:creator>
  <cp:lastModifiedBy>scarazzini895973</cp:lastModifiedBy>
  <cp:lastPrinted>2016-11-04T14:40:11Z</cp:lastPrinted>
  <dcterms:created xsi:type="dcterms:W3CDTF">2016-07-26T12:51:36Z</dcterms:created>
  <dcterms:modified xsi:type="dcterms:W3CDTF">2017-03-30T21:03:11Z</dcterms:modified>
</cp:coreProperties>
</file>