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3rd Qtr Reports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C20" i="2" l="1"/>
  <c r="B20" i="2"/>
  <c r="F20" i="2" l="1"/>
  <c r="D20" i="2"/>
  <c r="E20" i="2"/>
  <c r="C6" i="6"/>
  <c r="B6" i="6"/>
  <c r="C10" i="5"/>
  <c r="B10" i="5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4" i="2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4" i="2"/>
</calcChain>
</file>

<file path=xl/sharedStrings.xml><?xml version="1.0" encoding="utf-8"?>
<sst xmlns="http://schemas.openxmlformats.org/spreadsheetml/2006/main" count="160" uniqueCount="128">
  <si>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</si>
  <si>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</si>
  <si>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</si>
  <si>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</si>
  <si>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</si>
  <si>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</si>
  <si>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</si>
  <si>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</si>
  <si>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</si>
  <si>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</si>
  <si>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</si>
  <si>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AMER IND</t>
  </si>
  <si>
    <t>ASIAN/PAC.ISL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</si>
  <si>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</si>
  <si>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</si>
  <si>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</si>
  <si>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</si>
  <si>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</si>
  <si>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</si>
  <si>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</si>
  <si>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</si>
  <si>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</si>
  <si>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</si>
  <si>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</si>
  <si>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PL 1651503-INTENT/FRAUD OBT TRANS W/O PAY</t>
  </si>
  <si>
    <t>PL 1200001-ASLT W/INT CAUSES PHYS INJURY</t>
  </si>
  <si>
    <t>PL 1552500-PETIT LARCENY</t>
  </si>
  <si>
    <t>PL 2200300-CRIM POSS CONTRL SUBST-7TH</t>
  </si>
  <si>
    <t>VTL0511001-AGGRAVATED UNLIC OPER/MV-3RD</t>
  </si>
  <si>
    <t>PL 2214000-CRIM SALE MARIHUANA-4TH</t>
  </si>
  <si>
    <t>PL 1201401-MENACING-2ND:WEAPON</t>
  </si>
  <si>
    <t>PL 1450001-CRIM MIS:INTENT DAMAGE PROPRTY</t>
  </si>
  <si>
    <t xml:space="preserve">PL 1211100-CRIM OBSTRUCTION BREATHING    </t>
  </si>
  <si>
    <t xml:space="preserve">VTL11920U2-OPER MV .08 OF 1% ALCOHOL-1ST </t>
  </si>
  <si>
    <t>PL 2053000-RESISTING ARREST</t>
  </si>
  <si>
    <t>PL 2155003-CRIM CONTEMPT-2ND:DISOBEY CRT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</si>
  <si>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</si>
  <si>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</si>
  <si>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</si>
  <si>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</si>
  <si>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</si>
  <si>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</si>
  <si>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</si>
  <si>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</si>
  <si>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</si>
  <si>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PL 2650101-CRIM POSS WEAP-4TH:FIREARM/WEP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</si>
  <si>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</si>
  <si>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</si>
  <si>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</si>
  <si>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</si>
  <si>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</si>
  <si>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</si>
  <si>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</si>
  <si>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</si>
  <si>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</si>
  <si>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</si>
  <si>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</si>
  <si>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</si>
  <si>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</si>
  <si>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</si>
  <si>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</si>
  <si>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</si>
  <si>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</si>
  <si>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</si>
  <si>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</si>
  <si>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</si>
  <si>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</si>
  <si>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</si>
  <si>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</si>
  <si>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</si>
  <si>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</si>
  <si>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</si>
  <si>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</si>
  <si>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</si>
  <si>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</si>
  <si>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</si>
  <si>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</si>
  <si>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</si>
  <si>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</si>
  <si>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</si>
  <si>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</si>
  <si>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</si>
  <si>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</si>
  <si>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</si>
  <si>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</si>
  <si>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</si>
  <si>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</si>
  <si>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</si>
  <si>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</si>
  <si>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</si>
  <si>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</si>
  <si>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</si>
  <si>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</si>
  <si>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</si>
  <si>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</si>
  <si>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</si>
  <si>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</si>
  <si>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</si>
  <si>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</si>
  <si>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</si>
  <si>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</si>
  <si>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</si>
  <si>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</si>
  <si>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</si>
  <si>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</si>
  <si>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</si>
  <si>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</si>
  <si>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</si>
  <si>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</si>
  <si>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</si>
  <si>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</si>
  <si>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</si>
  <si>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</si>
  <si>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</si>
  <si>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</si>
  <si>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</si>
  <si>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</si>
  <si>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</si>
  <si>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</si>
  <si>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</si>
  <si>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</si>
  <si>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</si>
  <si>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</si>
  <si>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HISPANIC</t>
  </si>
  <si>
    <t>VTL051101A-AGGRAVATED UNLIC OPER VEH-3RD</t>
  </si>
  <si>
    <t>PL 1401000-CRIMINAL TRESPASS-3RD</t>
  </si>
  <si>
    <t>Non DAT Arrests 3Q 2016</t>
  </si>
  <si>
    <t>Non DAT and DAT Arrest Analysis 3Q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</si>
</sst>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39" sqref="A39"/>
    </sheetView>
  </sheetViews>
  <sheetFormatPr defaultRowHeight="15" x14ac:dyDescent="0.25"/>
  <cols>
    <col min="1" max="1" width="45.7109375" bestFit="1" customWidth="1"/>
    <col min="2" max="2" width="14.5703125" bestFit="1" customWidth="1"/>
    <col min="3" max="3" width="10.28515625" bestFit="1" customWidth="1"/>
    <col min="4" max="4" width="12.140625" bestFit="1" customWidth="1"/>
    <col min="5" max="5" width="10.42578125" bestFit="1" customWidth="1"/>
    <col min="6" max="6" width="13.28515625" bestFit="1" customWidth="1"/>
    <col min="8" max="8" width="44.28515625" bestFit="1" customWidth="1"/>
    <col min="10" max="10" width="44.28515625" bestFit="1" customWidth="1"/>
  </cols>
  <sheetData>
    <row r="1" spans="1:7" x14ac:dyDescent="0.25">
      <c r="A1" s="12" t="s">
        <v>127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3" t="s">
        <v>126</v>
      </c>
      <c r="B3" s="7" t="s">
        <v>2</v>
      </c>
      <c r="C3" s="7" t="s">
        <v>1</v>
      </c>
      <c r="D3" s="7" t="s">
        <v>37</v>
      </c>
      <c r="E3" s="7" t="s">
        <v>23</v>
      </c>
      <c r="F3" s="7" t="s">
        <v>36</v>
      </c>
    </row>
    <row r="4" spans="1:7" x14ac:dyDescent="0.25">
      <c r="A4" s="4" t="s">
        <v>25</v>
      </c>
      <c r="B4" s="8">
        <v>5018</v>
      </c>
      <c r="C4" s="8">
        <v>1518</v>
      </c>
      <c r="D4" s="8">
        <f>SUM(B4:C4)</f>
        <v>6536</v>
      </c>
      <c r="E4" s="8">
        <f>C4-B4</f>
        <v>-3500</v>
      </c>
      <c r="F4" s="9">
        <f>IF(C4=0,"**.*",(B4/C4))</f>
        <v>3.3056653491436099</v>
      </c>
    </row>
    <row r="5" spans="1:7" x14ac:dyDescent="0.25">
      <c r="A5" s="4" t="s">
        <v>26</v>
      </c>
      <c r="B5" s="8">
        <v>3674</v>
      </c>
      <c r="C5" s="8">
        <v>2287</v>
      </c>
      <c r="D5" s="8">
        <f t="shared" ref="D5:D20" si="0">SUM(B5:C5)</f>
        <v>5961</v>
      </c>
      <c r="E5" s="8">
        <f t="shared" ref="E5:E20" si="1">C5-B5</f>
        <v>-1387</v>
      </c>
      <c r="F5" s="9">
        <f>IF(C5=0,"**.*",(B5/C5))</f>
        <v>1.6064713598600786</v>
      </c>
    </row>
    <row r="6" spans="1:7" x14ac:dyDescent="0.25">
      <c r="A6" s="4" t="s">
        <v>44</v>
      </c>
      <c r="B6" s="8">
        <v>989</v>
      </c>
      <c r="C6" s="8">
        <v>3477</v>
      </c>
      <c r="D6" s="8">
        <f t="shared" si="0"/>
        <v>4466</v>
      </c>
      <c r="E6" s="8">
        <f t="shared" si="1"/>
        <v>2488</v>
      </c>
      <c r="F6" s="9">
        <f t="shared" ref="F6:F20" si="2">IF(C6=0,"**.*",(B6/C6))</f>
        <v>0.28444060972102386</v>
      </c>
    </row>
    <row r="7" spans="1:7" x14ac:dyDescent="0.25">
      <c r="A7" s="4" t="s">
        <v>24</v>
      </c>
      <c r="B7" s="8">
        <v>2947</v>
      </c>
      <c r="C7" s="8">
        <v>1100</v>
      </c>
      <c r="D7" s="8">
        <f t="shared" si="0"/>
        <v>4047</v>
      </c>
      <c r="E7" s="8">
        <f t="shared" si="1"/>
        <v>-1847</v>
      </c>
      <c r="F7" s="9">
        <f t="shared" si="2"/>
        <v>2.6790909090909092</v>
      </c>
    </row>
    <row r="8" spans="1:7" x14ac:dyDescent="0.25">
      <c r="A8" s="4" t="s">
        <v>28</v>
      </c>
      <c r="B8" s="8">
        <v>1237</v>
      </c>
      <c r="C8" s="8">
        <v>2200</v>
      </c>
      <c r="D8" s="8">
        <f t="shared" si="0"/>
        <v>3437</v>
      </c>
      <c r="E8" s="8">
        <f t="shared" si="1"/>
        <v>963</v>
      </c>
      <c r="F8" s="9">
        <f t="shared" si="2"/>
        <v>0.56227272727272726</v>
      </c>
    </row>
    <row r="9" spans="1:7" x14ac:dyDescent="0.25">
      <c r="A9" s="4" t="s">
        <v>27</v>
      </c>
      <c r="B9" s="8">
        <v>1541</v>
      </c>
      <c r="C9" s="8">
        <v>1540</v>
      </c>
      <c r="D9" s="8">
        <f t="shared" si="0"/>
        <v>3081</v>
      </c>
      <c r="E9" s="8">
        <f t="shared" si="1"/>
        <v>-1</v>
      </c>
      <c r="F9" s="9">
        <f t="shared" si="2"/>
        <v>1.0006493506493506</v>
      </c>
    </row>
    <row r="10" spans="1:7" x14ac:dyDescent="0.25">
      <c r="A10" s="4" t="s">
        <v>31</v>
      </c>
      <c r="B10" s="8">
        <v>801</v>
      </c>
      <c r="C10" s="8">
        <v>269</v>
      </c>
      <c r="D10" s="8">
        <f t="shared" si="0"/>
        <v>1070</v>
      </c>
      <c r="E10" s="8">
        <f t="shared" si="1"/>
        <v>-532</v>
      </c>
      <c r="F10" s="9">
        <f t="shared" si="2"/>
        <v>2.9776951672862455</v>
      </c>
    </row>
    <row r="11" spans="1:7" x14ac:dyDescent="0.25">
      <c r="A11" s="4" t="s">
        <v>30</v>
      </c>
      <c r="B11" s="8">
        <v>834</v>
      </c>
      <c r="C11" s="8">
        <v>114</v>
      </c>
      <c r="D11" s="8">
        <f t="shared" si="0"/>
        <v>948</v>
      </c>
      <c r="E11" s="8">
        <f t="shared" si="1"/>
        <v>-720</v>
      </c>
      <c r="F11" s="9">
        <f t="shared" si="2"/>
        <v>7.3157894736842106</v>
      </c>
    </row>
    <row r="12" spans="1:7" x14ac:dyDescent="0.25">
      <c r="A12" s="4" t="s">
        <v>33</v>
      </c>
      <c r="B12" s="8">
        <v>898</v>
      </c>
      <c r="C12" s="8">
        <v>2</v>
      </c>
      <c r="D12" s="8">
        <f t="shared" si="0"/>
        <v>900</v>
      </c>
      <c r="E12" s="8">
        <f t="shared" si="1"/>
        <v>-896</v>
      </c>
      <c r="F12" s="9">
        <f t="shared" si="2"/>
        <v>449</v>
      </c>
    </row>
    <row r="13" spans="1:7" x14ac:dyDescent="0.25">
      <c r="A13" s="4" t="s">
        <v>45</v>
      </c>
      <c r="B13" s="8">
        <v>433</v>
      </c>
      <c r="C13" s="8">
        <v>451</v>
      </c>
      <c r="D13" s="8">
        <f t="shared" si="0"/>
        <v>884</v>
      </c>
      <c r="E13" s="8">
        <f t="shared" si="1"/>
        <v>18</v>
      </c>
      <c r="F13" s="9">
        <f t="shared" si="2"/>
        <v>0.96008869179600886</v>
      </c>
    </row>
    <row r="14" spans="1:7" x14ac:dyDescent="0.25">
      <c r="A14" s="4" t="s">
        <v>124</v>
      </c>
      <c r="B14" s="8">
        <v>282</v>
      </c>
      <c r="C14" s="8">
        <v>517</v>
      </c>
      <c r="D14" s="8">
        <f t="shared" si="0"/>
        <v>799</v>
      </c>
      <c r="E14" s="8">
        <f t="shared" si="1"/>
        <v>235</v>
      </c>
      <c r="F14" s="9">
        <f t="shared" si="2"/>
        <v>0.54545454545454541</v>
      </c>
    </row>
    <row r="15" spans="1:7" x14ac:dyDescent="0.25">
      <c r="A15" s="4" t="s">
        <v>29</v>
      </c>
      <c r="B15" s="8">
        <v>769</v>
      </c>
      <c r="C15" s="8">
        <v>7</v>
      </c>
      <c r="D15" s="8">
        <f t="shared" si="0"/>
        <v>776</v>
      </c>
      <c r="E15" s="8">
        <f t="shared" si="1"/>
        <v>-762</v>
      </c>
      <c r="F15" s="9">
        <f t="shared" si="2"/>
        <v>109.85714285714286</v>
      </c>
    </row>
    <row r="16" spans="1:7" x14ac:dyDescent="0.25">
      <c r="A16" s="4" t="s">
        <v>32</v>
      </c>
      <c r="B16" s="8">
        <v>667</v>
      </c>
      <c r="C16" s="8">
        <v>14</v>
      </c>
      <c r="D16" s="8">
        <f t="shared" si="0"/>
        <v>681</v>
      </c>
      <c r="E16" s="8">
        <f t="shared" si="1"/>
        <v>-653</v>
      </c>
      <c r="F16" s="9">
        <f t="shared" si="2"/>
        <v>47.642857142857146</v>
      </c>
    </row>
    <row r="17" spans="1:6" x14ac:dyDescent="0.25">
      <c r="A17" s="4" t="s">
        <v>34</v>
      </c>
      <c r="B17" s="8">
        <v>647</v>
      </c>
      <c r="C17" s="8">
        <v>3</v>
      </c>
      <c r="D17" s="8">
        <f t="shared" si="0"/>
        <v>650</v>
      </c>
      <c r="E17" s="8">
        <f t="shared" si="1"/>
        <v>-644</v>
      </c>
      <c r="F17" s="9">
        <f t="shared" si="2"/>
        <v>215.66666666666666</v>
      </c>
    </row>
    <row r="18" spans="1:6" x14ac:dyDescent="0.25">
      <c r="A18" s="4" t="s">
        <v>125</v>
      </c>
      <c r="B18" s="8">
        <v>327</v>
      </c>
      <c r="C18" s="8">
        <v>225</v>
      </c>
      <c r="D18" s="8">
        <f t="shared" si="0"/>
        <v>552</v>
      </c>
      <c r="E18" s="8">
        <f t="shared" si="1"/>
        <v>-102</v>
      </c>
      <c r="F18" s="9">
        <f t="shared" si="2"/>
        <v>1.4533333333333334</v>
      </c>
    </row>
    <row r="19" spans="1:6" x14ac:dyDescent="0.25">
      <c r="A19" s="4" t="s">
        <v>35</v>
      </c>
      <c r="B19" s="8">
        <v>514</v>
      </c>
      <c r="C19" s="8">
        <v>8</v>
      </c>
      <c r="D19" s="8">
        <f t="shared" si="0"/>
        <v>522</v>
      </c>
      <c r="E19" s="8">
        <f t="shared" si="1"/>
        <v>-506</v>
      </c>
      <c r="F19" s="9">
        <f t="shared" si="2"/>
        <v>64.25</v>
      </c>
    </row>
    <row r="20" spans="1:6" x14ac:dyDescent="0.25">
      <c r="A20" s="10" t="s">
        <v>8</v>
      </c>
      <c r="B20" s="5">
        <f>SUM(B4:B19)</f>
        <v>21578</v>
      </c>
      <c r="C20" s="5">
        <f>SUM(C4:C19)</f>
        <v>13732</v>
      </c>
      <c r="D20" s="7">
        <f t="shared" si="0"/>
        <v>35310</v>
      </c>
      <c r="E20" s="7">
        <f t="shared" si="1"/>
        <v>-7846</v>
      </c>
      <c r="F20" s="9">
        <f t="shared" si="2"/>
        <v>1.5713661520535975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9" sqref="E9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">
        <v>127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19</v>
      </c>
      <c r="B3" s="7" t="s">
        <v>9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6" x14ac:dyDescent="0.25">
      <c r="A4" s="4" t="s">
        <v>3</v>
      </c>
      <c r="B4" s="8">
        <v>5294</v>
      </c>
      <c r="C4" s="8">
        <v>3048</v>
      </c>
      <c r="D4" s="8">
        <f>SUM(B4:C4)</f>
        <v>8342</v>
      </c>
      <c r="E4" s="8">
        <f>C4-B4</f>
        <v>-2246</v>
      </c>
      <c r="F4" s="9">
        <f>B4/C4</f>
        <v>1.7368766404199476</v>
      </c>
    </row>
    <row r="5" spans="1:6" x14ac:dyDescent="0.25">
      <c r="A5" s="4" t="s">
        <v>4</v>
      </c>
      <c r="B5" s="8">
        <v>5777</v>
      </c>
      <c r="C5" s="8">
        <v>3228</v>
      </c>
      <c r="D5" s="8">
        <f t="shared" ref="D5:D9" si="0">SUM(B5:C5)</f>
        <v>9005</v>
      </c>
      <c r="E5" s="8">
        <f t="shared" ref="E5:E9" si="1">C5-B5</f>
        <v>-2549</v>
      </c>
      <c r="F5" s="9">
        <f t="shared" ref="F5:F9" si="2">B5/C5</f>
        <v>1.7896530359355638</v>
      </c>
    </row>
    <row r="6" spans="1:6" x14ac:dyDescent="0.25">
      <c r="A6" s="4" t="s">
        <v>5</v>
      </c>
      <c r="B6" s="8">
        <v>5907</v>
      </c>
      <c r="C6" s="8">
        <v>4384</v>
      </c>
      <c r="D6" s="8">
        <f t="shared" si="0"/>
        <v>10291</v>
      </c>
      <c r="E6" s="8">
        <f t="shared" si="1"/>
        <v>-1523</v>
      </c>
      <c r="F6" s="9">
        <f t="shared" si="2"/>
        <v>1.3473996350364963</v>
      </c>
    </row>
    <row r="7" spans="1:6" x14ac:dyDescent="0.25">
      <c r="A7" s="4" t="s">
        <v>6</v>
      </c>
      <c r="B7" s="8">
        <v>3687</v>
      </c>
      <c r="C7" s="8">
        <v>2469</v>
      </c>
      <c r="D7" s="8">
        <f t="shared" si="0"/>
        <v>6156</v>
      </c>
      <c r="E7" s="8">
        <f t="shared" si="1"/>
        <v>-1218</v>
      </c>
      <c r="F7" s="9">
        <f t="shared" si="2"/>
        <v>1.4933171324422843</v>
      </c>
    </row>
    <row r="8" spans="1:6" x14ac:dyDescent="0.25">
      <c r="A8" s="4" t="s">
        <v>7</v>
      </c>
      <c r="B8" s="8">
        <v>913</v>
      </c>
      <c r="C8" s="8">
        <v>603</v>
      </c>
      <c r="D8" s="8">
        <f t="shared" si="0"/>
        <v>1516</v>
      </c>
      <c r="E8" s="8">
        <f t="shared" si="1"/>
        <v>-310</v>
      </c>
      <c r="F8" s="9">
        <f t="shared" si="2"/>
        <v>1.5140961857379769</v>
      </c>
    </row>
    <row r="9" spans="1:6" x14ac:dyDescent="0.25">
      <c r="A9" s="4" t="s">
        <v>8</v>
      </c>
      <c r="B9" s="7">
        <f>SUM(B4:B8)</f>
        <v>21578</v>
      </c>
      <c r="C9" s="7">
        <f>SUM(C4:C8)</f>
        <v>13732</v>
      </c>
      <c r="D9" s="7">
        <f t="shared" si="0"/>
        <v>35310</v>
      </c>
      <c r="E9" s="7">
        <f t="shared" si="1"/>
        <v>-7846</v>
      </c>
      <c r="F9" s="9">
        <f t="shared" si="2"/>
        <v>1.5713661520535975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J65" sqref="J6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">
        <v>127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4" t="s">
        <v>18</v>
      </c>
      <c r="B3" s="5" t="s">
        <v>0</v>
      </c>
      <c r="C3" s="5" t="s">
        <v>10</v>
      </c>
      <c r="D3" s="5" t="s">
        <v>37</v>
      </c>
      <c r="E3" s="5" t="s">
        <v>23</v>
      </c>
      <c r="F3" s="5" t="s">
        <v>36</v>
      </c>
    </row>
    <row r="4" spans="1:7" x14ac:dyDescent="0.25">
      <c r="A4" s="11" t="s">
        <v>46</v>
      </c>
      <c r="B4" s="2">
        <v>204</v>
      </c>
      <c r="C4" s="2">
        <v>136</v>
      </c>
      <c r="D4" s="2">
        <f>SUM(B4:C4)</f>
        <v>340</v>
      </c>
      <c r="E4" s="2">
        <f>C4-B4</f>
        <v>-68</v>
      </c>
      <c r="F4" s="6">
        <f>B4/C4</f>
        <v>1.5</v>
      </c>
    </row>
    <row r="5" spans="1:7" x14ac:dyDescent="0.25">
      <c r="A5" s="11" t="s">
        <v>47</v>
      </c>
      <c r="B5" s="2">
        <v>199</v>
      </c>
      <c r="C5" s="2">
        <v>187</v>
      </c>
      <c r="D5" s="2">
        <f t="shared" ref="D5:D68" si="0">SUM(B5:C5)</f>
        <v>386</v>
      </c>
      <c r="E5" s="2">
        <f t="shared" ref="E5:E68" si="1">C5-B5</f>
        <v>-12</v>
      </c>
      <c r="F5" s="6">
        <f t="shared" ref="F5:F68" si="2">B5/C5</f>
        <v>1.0641711229946524</v>
      </c>
    </row>
    <row r="6" spans="1:7" x14ac:dyDescent="0.25">
      <c r="A6" s="11" t="s">
        <v>48</v>
      </c>
      <c r="B6" s="2">
        <v>242</v>
      </c>
      <c r="C6" s="2">
        <v>230</v>
      </c>
      <c r="D6" s="2">
        <f t="shared" si="0"/>
        <v>472</v>
      </c>
      <c r="E6" s="2">
        <f t="shared" si="1"/>
        <v>-12</v>
      </c>
      <c r="F6" s="6">
        <f t="shared" si="2"/>
        <v>1.0521739130434782</v>
      </c>
    </row>
    <row r="7" spans="1:7" x14ac:dyDescent="0.25">
      <c r="A7" s="11" t="s">
        <v>49</v>
      </c>
      <c r="B7" s="2">
        <v>145</v>
      </c>
      <c r="C7" s="2">
        <v>210</v>
      </c>
      <c r="D7" s="2">
        <f t="shared" si="0"/>
        <v>355</v>
      </c>
      <c r="E7" s="2">
        <f t="shared" si="1"/>
        <v>65</v>
      </c>
      <c r="F7" s="6">
        <f t="shared" si="2"/>
        <v>0.69047619047619047</v>
      </c>
    </row>
    <row r="8" spans="1:7" x14ac:dyDescent="0.25">
      <c r="A8" s="11" t="s">
        <v>50</v>
      </c>
      <c r="B8" s="2">
        <v>189</v>
      </c>
      <c r="C8" s="2">
        <v>159</v>
      </c>
      <c r="D8" s="2">
        <f t="shared" si="0"/>
        <v>348</v>
      </c>
      <c r="E8" s="2">
        <f t="shared" si="1"/>
        <v>-30</v>
      </c>
      <c r="F8" s="6">
        <f t="shared" si="2"/>
        <v>1.1886792452830188</v>
      </c>
    </row>
    <row r="9" spans="1:7" x14ac:dyDescent="0.25">
      <c r="A9" s="11" t="s">
        <v>51</v>
      </c>
      <c r="B9" s="2">
        <v>219</v>
      </c>
      <c r="C9" s="2">
        <v>132</v>
      </c>
      <c r="D9" s="2">
        <f t="shared" si="0"/>
        <v>351</v>
      </c>
      <c r="E9" s="2">
        <f t="shared" si="1"/>
        <v>-87</v>
      </c>
      <c r="F9" s="6">
        <f t="shared" si="2"/>
        <v>1.6590909090909092</v>
      </c>
    </row>
    <row r="10" spans="1:7" x14ac:dyDescent="0.25">
      <c r="A10" s="11" t="s">
        <v>52</v>
      </c>
      <c r="B10" s="2">
        <v>439</v>
      </c>
      <c r="C10" s="2">
        <v>182</v>
      </c>
      <c r="D10" s="2">
        <f t="shared" si="0"/>
        <v>621</v>
      </c>
      <c r="E10" s="2">
        <f t="shared" si="1"/>
        <v>-257</v>
      </c>
      <c r="F10" s="6">
        <f t="shared" si="2"/>
        <v>2.412087912087912</v>
      </c>
    </row>
    <row r="11" spans="1:7" x14ac:dyDescent="0.25">
      <c r="A11" s="11" t="s">
        <v>53</v>
      </c>
      <c r="B11" s="2">
        <v>900</v>
      </c>
      <c r="C11" s="2">
        <v>569</v>
      </c>
      <c r="D11" s="2">
        <f t="shared" si="0"/>
        <v>1469</v>
      </c>
      <c r="E11" s="2">
        <f t="shared" si="1"/>
        <v>-331</v>
      </c>
      <c r="F11" s="6">
        <f t="shared" si="2"/>
        <v>1.5817223198594024</v>
      </c>
    </row>
    <row r="12" spans="1:7" x14ac:dyDescent="0.25">
      <c r="A12" s="11" t="s">
        <v>54</v>
      </c>
      <c r="B12" s="2">
        <v>122</v>
      </c>
      <c r="C12" s="2">
        <v>107</v>
      </c>
      <c r="D12" s="2">
        <f t="shared" si="0"/>
        <v>229</v>
      </c>
      <c r="E12" s="2">
        <f t="shared" si="1"/>
        <v>-15</v>
      </c>
      <c r="F12" s="6">
        <f t="shared" si="2"/>
        <v>1.1401869158878504</v>
      </c>
    </row>
    <row r="13" spans="1:7" x14ac:dyDescent="0.25">
      <c r="A13" s="11" t="s">
        <v>55</v>
      </c>
      <c r="B13" s="2">
        <v>329</v>
      </c>
      <c r="C13" s="2">
        <v>268</v>
      </c>
      <c r="D13" s="2">
        <f t="shared" si="0"/>
        <v>597</v>
      </c>
      <c r="E13" s="2">
        <f t="shared" si="1"/>
        <v>-61</v>
      </c>
      <c r="F13" s="6">
        <f t="shared" si="2"/>
        <v>1.2276119402985075</v>
      </c>
    </row>
    <row r="14" spans="1:7" x14ac:dyDescent="0.25">
      <c r="A14" s="11" t="s">
        <v>56</v>
      </c>
      <c r="B14" s="2">
        <v>184</v>
      </c>
      <c r="C14" s="2">
        <v>209</v>
      </c>
      <c r="D14" s="2">
        <f t="shared" si="0"/>
        <v>393</v>
      </c>
      <c r="E14" s="2">
        <f t="shared" si="1"/>
        <v>25</v>
      </c>
      <c r="F14" s="6">
        <f t="shared" si="2"/>
        <v>0.88038277511961727</v>
      </c>
    </row>
    <row r="15" spans="1:7" x14ac:dyDescent="0.25">
      <c r="A15" s="11" t="s">
        <v>57</v>
      </c>
      <c r="B15" s="2">
        <v>198</v>
      </c>
      <c r="C15" s="2">
        <v>121</v>
      </c>
      <c r="D15" s="2">
        <f t="shared" si="0"/>
        <v>319</v>
      </c>
      <c r="E15" s="2">
        <f t="shared" si="1"/>
        <v>-77</v>
      </c>
      <c r="F15" s="6">
        <f t="shared" si="2"/>
        <v>1.6363636363636365</v>
      </c>
    </row>
    <row r="16" spans="1:7" x14ac:dyDescent="0.25">
      <c r="A16" s="11" t="s">
        <v>58</v>
      </c>
      <c r="B16" s="2">
        <v>17</v>
      </c>
      <c r="C16" s="2">
        <v>21</v>
      </c>
      <c r="D16" s="2">
        <f t="shared" si="0"/>
        <v>38</v>
      </c>
      <c r="E16" s="2">
        <f t="shared" si="1"/>
        <v>4</v>
      </c>
      <c r="F16" s="6">
        <f t="shared" si="2"/>
        <v>0.80952380952380953</v>
      </c>
    </row>
    <row r="17" spans="1:6" x14ac:dyDescent="0.25">
      <c r="A17" s="11" t="s">
        <v>59</v>
      </c>
      <c r="B17" s="2">
        <v>323</v>
      </c>
      <c r="C17" s="2">
        <v>322</v>
      </c>
      <c r="D17" s="2">
        <f t="shared" si="0"/>
        <v>645</v>
      </c>
      <c r="E17" s="2">
        <f t="shared" si="1"/>
        <v>-1</v>
      </c>
      <c r="F17" s="6">
        <f t="shared" si="2"/>
        <v>1.0031055900621118</v>
      </c>
    </row>
    <row r="18" spans="1:6" x14ac:dyDescent="0.25">
      <c r="A18" s="11" t="s">
        <v>60</v>
      </c>
      <c r="B18" s="2">
        <v>161</v>
      </c>
      <c r="C18" s="2">
        <v>119</v>
      </c>
      <c r="D18" s="2">
        <f t="shared" si="0"/>
        <v>280</v>
      </c>
      <c r="E18" s="2">
        <f t="shared" si="1"/>
        <v>-42</v>
      </c>
      <c r="F18" s="6">
        <f t="shared" si="2"/>
        <v>1.3529411764705883</v>
      </c>
    </row>
    <row r="19" spans="1:6" x14ac:dyDescent="0.25">
      <c r="A19" s="11" t="s">
        <v>61</v>
      </c>
      <c r="B19" s="2">
        <v>536</v>
      </c>
      <c r="C19" s="2">
        <v>549</v>
      </c>
      <c r="D19" s="2">
        <f t="shared" si="0"/>
        <v>1085</v>
      </c>
      <c r="E19" s="2">
        <f t="shared" si="1"/>
        <v>13</v>
      </c>
      <c r="F19" s="6">
        <f t="shared" si="2"/>
        <v>0.97632058287795997</v>
      </c>
    </row>
    <row r="20" spans="1:6" x14ac:dyDescent="0.25">
      <c r="A20" s="11" t="s">
        <v>62</v>
      </c>
      <c r="B20" s="2">
        <v>118</v>
      </c>
      <c r="C20" s="2">
        <v>101</v>
      </c>
      <c r="D20" s="2">
        <f t="shared" si="0"/>
        <v>219</v>
      </c>
      <c r="E20" s="2">
        <f t="shared" si="1"/>
        <v>-17</v>
      </c>
      <c r="F20" s="6">
        <f t="shared" si="2"/>
        <v>1.1683168316831682</v>
      </c>
    </row>
    <row r="21" spans="1:6" x14ac:dyDescent="0.25">
      <c r="A21" s="11" t="s">
        <v>63</v>
      </c>
      <c r="B21" s="2">
        <v>359</v>
      </c>
      <c r="C21" s="2">
        <v>140</v>
      </c>
      <c r="D21" s="2">
        <f t="shared" si="0"/>
        <v>499</v>
      </c>
      <c r="E21" s="2">
        <f t="shared" si="1"/>
        <v>-219</v>
      </c>
      <c r="F21" s="6">
        <f t="shared" si="2"/>
        <v>2.5642857142857145</v>
      </c>
    </row>
    <row r="22" spans="1:6" x14ac:dyDescent="0.25">
      <c r="A22" s="11" t="s">
        <v>64</v>
      </c>
      <c r="B22" s="2">
        <v>169</v>
      </c>
      <c r="C22" s="2">
        <v>101</v>
      </c>
      <c r="D22" s="2">
        <f t="shared" si="0"/>
        <v>270</v>
      </c>
      <c r="E22" s="2">
        <f t="shared" si="1"/>
        <v>-68</v>
      </c>
      <c r="F22" s="6">
        <f t="shared" si="2"/>
        <v>1.6732673267326732</v>
      </c>
    </row>
    <row r="23" spans="1:6" x14ac:dyDescent="0.25">
      <c r="A23" s="11" t="s">
        <v>65</v>
      </c>
      <c r="B23" s="2">
        <v>315</v>
      </c>
      <c r="C23" s="2">
        <v>119</v>
      </c>
      <c r="D23" s="2">
        <f t="shared" si="0"/>
        <v>434</v>
      </c>
      <c r="E23" s="2">
        <f t="shared" si="1"/>
        <v>-196</v>
      </c>
      <c r="F23" s="6">
        <f t="shared" si="2"/>
        <v>2.6470588235294117</v>
      </c>
    </row>
    <row r="24" spans="1:6" x14ac:dyDescent="0.25">
      <c r="A24" s="11" t="s">
        <v>66</v>
      </c>
      <c r="B24" s="2">
        <v>282</v>
      </c>
      <c r="C24" s="2">
        <v>185</v>
      </c>
      <c r="D24" s="2">
        <f t="shared" si="0"/>
        <v>467</v>
      </c>
      <c r="E24" s="2">
        <f t="shared" si="1"/>
        <v>-97</v>
      </c>
      <c r="F24" s="6">
        <f t="shared" si="2"/>
        <v>1.5243243243243243</v>
      </c>
    </row>
    <row r="25" spans="1:6" x14ac:dyDescent="0.25">
      <c r="A25" s="11" t="s">
        <v>67</v>
      </c>
      <c r="B25" s="2">
        <v>257</v>
      </c>
      <c r="C25" s="2">
        <v>217</v>
      </c>
      <c r="D25" s="2">
        <f t="shared" si="0"/>
        <v>474</v>
      </c>
      <c r="E25" s="2">
        <f t="shared" si="1"/>
        <v>-40</v>
      </c>
      <c r="F25" s="6">
        <f t="shared" si="2"/>
        <v>1.1843317972350231</v>
      </c>
    </row>
    <row r="26" spans="1:6" x14ac:dyDescent="0.25">
      <c r="A26" s="11" t="s">
        <v>68</v>
      </c>
      <c r="B26" s="2">
        <v>647</v>
      </c>
      <c r="C26" s="2">
        <v>416</v>
      </c>
      <c r="D26" s="2">
        <f t="shared" si="0"/>
        <v>1063</v>
      </c>
      <c r="E26" s="2">
        <f t="shared" si="1"/>
        <v>-231</v>
      </c>
      <c r="F26" s="6">
        <f t="shared" si="2"/>
        <v>1.5552884615384615</v>
      </c>
    </row>
    <row r="27" spans="1:6" x14ac:dyDescent="0.25">
      <c r="A27" s="11" t="s">
        <v>69</v>
      </c>
      <c r="B27" s="2">
        <v>284</v>
      </c>
      <c r="C27" s="2">
        <v>186</v>
      </c>
      <c r="D27" s="2">
        <f t="shared" si="0"/>
        <v>470</v>
      </c>
      <c r="E27" s="2">
        <f t="shared" si="1"/>
        <v>-98</v>
      </c>
      <c r="F27" s="6">
        <f t="shared" si="2"/>
        <v>1.5268817204301075</v>
      </c>
    </row>
    <row r="28" spans="1:6" x14ac:dyDescent="0.25">
      <c r="A28" s="11" t="s">
        <v>70</v>
      </c>
      <c r="B28" s="2">
        <v>487</v>
      </c>
      <c r="C28" s="2">
        <v>321</v>
      </c>
      <c r="D28" s="2">
        <f t="shared" si="0"/>
        <v>808</v>
      </c>
      <c r="E28" s="2">
        <f t="shared" si="1"/>
        <v>-166</v>
      </c>
      <c r="F28" s="6">
        <f t="shared" si="2"/>
        <v>1.5171339563862929</v>
      </c>
    </row>
    <row r="29" spans="1:6" x14ac:dyDescent="0.25">
      <c r="A29" s="11" t="s">
        <v>71</v>
      </c>
      <c r="B29" s="2">
        <v>585</v>
      </c>
      <c r="C29" s="2">
        <v>304</v>
      </c>
      <c r="D29" s="2">
        <f t="shared" si="0"/>
        <v>889</v>
      </c>
      <c r="E29" s="2">
        <f t="shared" si="1"/>
        <v>-281</v>
      </c>
      <c r="F29" s="6">
        <f t="shared" si="2"/>
        <v>1.924342105263158</v>
      </c>
    </row>
    <row r="30" spans="1:6" x14ac:dyDescent="0.25">
      <c r="A30" s="11" t="s">
        <v>72</v>
      </c>
      <c r="B30" s="2">
        <v>694</v>
      </c>
      <c r="C30" s="2">
        <v>366</v>
      </c>
      <c r="D30" s="2">
        <f t="shared" si="0"/>
        <v>1060</v>
      </c>
      <c r="E30" s="2">
        <f t="shared" si="1"/>
        <v>-328</v>
      </c>
      <c r="F30" s="6">
        <f t="shared" si="2"/>
        <v>1.8961748633879782</v>
      </c>
    </row>
    <row r="31" spans="1:6" x14ac:dyDescent="0.25">
      <c r="A31" s="11" t="s">
        <v>73</v>
      </c>
      <c r="B31" s="2">
        <v>176</v>
      </c>
      <c r="C31" s="2">
        <v>172</v>
      </c>
      <c r="D31" s="2">
        <f t="shared" si="0"/>
        <v>348</v>
      </c>
      <c r="E31" s="2">
        <f t="shared" si="1"/>
        <v>-4</v>
      </c>
      <c r="F31" s="6">
        <f t="shared" si="2"/>
        <v>1.0232558139534884</v>
      </c>
    </row>
    <row r="32" spans="1:6" x14ac:dyDescent="0.25">
      <c r="A32" s="11" t="s">
        <v>74</v>
      </c>
      <c r="B32" s="2">
        <v>438</v>
      </c>
      <c r="C32" s="2">
        <v>137</v>
      </c>
      <c r="D32" s="2">
        <f t="shared" si="0"/>
        <v>575</v>
      </c>
      <c r="E32" s="2">
        <f t="shared" si="1"/>
        <v>-301</v>
      </c>
      <c r="F32" s="6">
        <f t="shared" si="2"/>
        <v>3.1970802919708028</v>
      </c>
    </row>
    <row r="33" spans="1:6" x14ac:dyDescent="0.25">
      <c r="A33" s="11" t="s">
        <v>75</v>
      </c>
      <c r="B33" s="2">
        <v>542</v>
      </c>
      <c r="C33" s="2">
        <v>161</v>
      </c>
      <c r="D33" s="2">
        <f t="shared" si="0"/>
        <v>703</v>
      </c>
      <c r="E33" s="2">
        <f t="shared" si="1"/>
        <v>-381</v>
      </c>
      <c r="F33" s="6">
        <f t="shared" si="2"/>
        <v>3.3664596273291925</v>
      </c>
    </row>
    <row r="34" spans="1:6" x14ac:dyDescent="0.25">
      <c r="A34" s="11" t="s">
        <v>76</v>
      </c>
      <c r="B34" s="2">
        <v>442</v>
      </c>
      <c r="C34" s="2">
        <v>266</v>
      </c>
      <c r="D34" s="2">
        <f t="shared" si="0"/>
        <v>708</v>
      </c>
      <c r="E34" s="2">
        <f t="shared" si="1"/>
        <v>-176</v>
      </c>
      <c r="F34" s="6">
        <f t="shared" si="2"/>
        <v>1.6616541353383458</v>
      </c>
    </row>
    <row r="35" spans="1:6" x14ac:dyDescent="0.25">
      <c r="A35" s="11" t="s">
        <v>77</v>
      </c>
      <c r="B35" s="2">
        <v>310</v>
      </c>
      <c r="C35" s="2">
        <v>272</v>
      </c>
      <c r="D35" s="2">
        <f t="shared" si="0"/>
        <v>582</v>
      </c>
      <c r="E35" s="2">
        <f t="shared" si="1"/>
        <v>-38</v>
      </c>
      <c r="F35" s="6">
        <f t="shared" si="2"/>
        <v>1.1397058823529411</v>
      </c>
    </row>
    <row r="36" spans="1:6" x14ac:dyDescent="0.25">
      <c r="A36" s="11" t="s">
        <v>78</v>
      </c>
      <c r="B36" s="2">
        <v>110</v>
      </c>
      <c r="C36" s="2">
        <v>103</v>
      </c>
      <c r="D36" s="2">
        <f t="shared" si="0"/>
        <v>213</v>
      </c>
      <c r="E36" s="2">
        <f t="shared" si="1"/>
        <v>-7</v>
      </c>
      <c r="F36" s="6">
        <f t="shared" si="2"/>
        <v>1.0679611650485437</v>
      </c>
    </row>
    <row r="37" spans="1:6" x14ac:dyDescent="0.25">
      <c r="A37" s="11" t="s">
        <v>79</v>
      </c>
      <c r="B37" s="2">
        <v>579</v>
      </c>
      <c r="C37" s="2">
        <v>344</v>
      </c>
      <c r="D37" s="2">
        <f t="shared" si="0"/>
        <v>923</v>
      </c>
      <c r="E37" s="2">
        <f t="shared" si="1"/>
        <v>-235</v>
      </c>
      <c r="F37" s="6">
        <f t="shared" si="2"/>
        <v>1.683139534883721</v>
      </c>
    </row>
    <row r="38" spans="1:6" x14ac:dyDescent="0.25">
      <c r="A38" s="11" t="s">
        <v>80</v>
      </c>
      <c r="B38" s="2">
        <v>316</v>
      </c>
      <c r="C38" s="2">
        <v>269</v>
      </c>
      <c r="D38" s="2">
        <f t="shared" si="0"/>
        <v>585</v>
      </c>
      <c r="E38" s="2">
        <f t="shared" si="1"/>
        <v>-47</v>
      </c>
      <c r="F38" s="6">
        <f t="shared" si="2"/>
        <v>1.1747211895910781</v>
      </c>
    </row>
    <row r="39" spans="1:6" x14ac:dyDescent="0.25">
      <c r="A39" s="11" t="s">
        <v>81</v>
      </c>
      <c r="B39" s="2">
        <v>177</v>
      </c>
      <c r="C39" s="2">
        <v>119</v>
      </c>
      <c r="D39" s="2">
        <f t="shared" si="0"/>
        <v>296</v>
      </c>
      <c r="E39" s="2">
        <f t="shared" si="1"/>
        <v>-58</v>
      </c>
      <c r="F39" s="6">
        <f t="shared" si="2"/>
        <v>1.4873949579831933</v>
      </c>
    </row>
    <row r="40" spans="1:6" x14ac:dyDescent="0.25">
      <c r="A40" s="11" t="s">
        <v>82</v>
      </c>
      <c r="B40" s="2">
        <v>161</v>
      </c>
      <c r="C40" s="2">
        <v>69</v>
      </c>
      <c r="D40" s="2">
        <f t="shared" si="0"/>
        <v>230</v>
      </c>
      <c r="E40" s="2">
        <f t="shared" si="1"/>
        <v>-92</v>
      </c>
      <c r="F40" s="6">
        <f t="shared" si="2"/>
        <v>2.3333333333333335</v>
      </c>
    </row>
    <row r="41" spans="1:6" x14ac:dyDescent="0.25">
      <c r="A41" s="11" t="s">
        <v>83</v>
      </c>
      <c r="B41" s="2">
        <v>117</v>
      </c>
      <c r="C41" s="2">
        <v>95</v>
      </c>
      <c r="D41" s="2">
        <f t="shared" si="0"/>
        <v>212</v>
      </c>
      <c r="E41" s="2">
        <f t="shared" si="1"/>
        <v>-22</v>
      </c>
      <c r="F41" s="6">
        <f t="shared" si="2"/>
        <v>1.2315789473684211</v>
      </c>
    </row>
    <row r="42" spans="1:6" x14ac:dyDescent="0.25">
      <c r="A42" s="11" t="s">
        <v>84</v>
      </c>
      <c r="B42" s="2">
        <v>108</v>
      </c>
      <c r="C42" s="2">
        <v>74</v>
      </c>
      <c r="D42" s="2">
        <f t="shared" si="0"/>
        <v>182</v>
      </c>
      <c r="E42" s="2">
        <f t="shared" si="1"/>
        <v>-34</v>
      </c>
      <c r="F42" s="6">
        <f t="shared" si="2"/>
        <v>1.4594594594594594</v>
      </c>
    </row>
    <row r="43" spans="1:6" x14ac:dyDescent="0.25">
      <c r="A43" s="11" t="s">
        <v>85</v>
      </c>
      <c r="B43" s="2">
        <v>281</v>
      </c>
      <c r="C43" s="2">
        <v>129</v>
      </c>
      <c r="D43" s="2">
        <f t="shared" si="0"/>
        <v>410</v>
      </c>
      <c r="E43" s="2">
        <f t="shared" si="1"/>
        <v>-152</v>
      </c>
      <c r="F43" s="6">
        <f t="shared" si="2"/>
        <v>2.1782945736434107</v>
      </c>
    </row>
    <row r="44" spans="1:6" x14ac:dyDescent="0.25">
      <c r="A44" s="11" t="s">
        <v>86</v>
      </c>
      <c r="B44" s="2">
        <v>219</v>
      </c>
      <c r="C44" s="2">
        <v>176</v>
      </c>
      <c r="D44" s="2">
        <f t="shared" si="0"/>
        <v>395</v>
      </c>
      <c r="E44" s="2">
        <f t="shared" si="1"/>
        <v>-43</v>
      </c>
      <c r="F44" s="6">
        <f t="shared" si="2"/>
        <v>1.2443181818181819</v>
      </c>
    </row>
    <row r="45" spans="1:6" x14ac:dyDescent="0.25">
      <c r="A45" s="11" t="s">
        <v>87</v>
      </c>
      <c r="B45" s="2">
        <v>197</v>
      </c>
      <c r="C45" s="2">
        <v>165</v>
      </c>
      <c r="D45" s="2">
        <f t="shared" si="0"/>
        <v>362</v>
      </c>
      <c r="E45" s="2">
        <f t="shared" si="1"/>
        <v>-32</v>
      </c>
      <c r="F45" s="6">
        <f t="shared" si="2"/>
        <v>1.1939393939393939</v>
      </c>
    </row>
    <row r="46" spans="1:6" x14ac:dyDescent="0.25">
      <c r="A46" s="11" t="s">
        <v>88</v>
      </c>
      <c r="B46" s="2">
        <v>304</v>
      </c>
      <c r="C46" s="2">
        <v>195</v>
      </c>
      <c r="D46" s="2">
        <f t="shared" si="0"/>
        <v>499</v>
      </c>
      <c r="E46" s="2">
        <f t="shared" si="1"/>
        <v>-109</v>
      </c>
      <c r="F46" s="6">
        <f t="shared" si="2"/>
        <v>1.558974358974359</v>
      </c>
    </row>
    <row r="47" spans="1:6" x14ac:dyDescent="0.25">
      <c r="A47" s="11" t="s">
        <v>89</v>
      </c>
      <c r="B47" s="2">
        <v>251</v>
      </c>
      <c r="C47" s="2">
        <v>200</v>
      </c>
      <c r="D47" s="2">
        <f t="shared" si="0"/>
        <v>451</v>
      </c>
      <c r="E47" s="2">
        <f t="shared" si="1"/>
        <v>-51</v>
      </c>
      <c r="F47" s="6">
        <f t="shared" si="2"/>
        <v>1.2549999999999999</v>
      </c>
    </row>
    <row r="48" spans="1:6" x14ac:dyDescent="0.25">
      <c r="A48" s="11" t="s">
        <v>90</v>
      </c>
      <c r="B48" s="2">
        <v>246</v>
      </c>
      <c r="C48" s="2">
        <v>178</v>
      </c>
      <c r="D48" s="2">
        <f t="shared" si="0"/>
        <v>424</v>
      </c>
      <c r="E48" s="2">
        <f t="shared" si="1"/>
        <v>-68</v>
      </c>
      <c r="F48" s="6">
        <f t="shared" si="2"/>
        <v>1.3820224719101124</v>
      </c>
    </row>
    <row r="49" spans="1:6" x14ac:dyDescent="0.25">
      <c r="A49" s="11" t="s">
        <v>91</v>
      </c>
      <c r="B49" s="2">
        <v>430</v>
      </c>
      <c r="C49" s="2">
        <v>241</v>
      </c>
      <c r="D49" s="2">
        <f t="shared" si="0"/>
        <v>671</v>
      </c>
      <c r="E49" s="2">
        <f t="shared" si="1"/>
        <v>-189</v>
      </c>
      <c r="F49" s="6">
        <f t="shared" si="2"/>
        <v>1.7842323651452283</v>
      </c>
    </row>
    <row r="50" spans="1:6" x14ac:dyDescent="0.25">
      <c r="A50" s="11" t="s">
        <v>92</v>
      </c>
      <c r="B50" s="2">
        <v>634</v>
      </c>
      <c r="C50" s="2">
        <v>202</v>
      </c>
      <c r="D50" s="2">
        <f t="shared" si="0"/>
        <v>836</v>
      </c>
      <c r="E50" s="2">
        <f t="shared" si="1"/>
        <v>-432</v>
      </c>
      <c r="F50" s="6">
        <f t="shared" si="2"/>
        <v>3.1386138613861387</v>
      </c>
    </row>
    <row r="51" spans="1:6" x14ac:dyDescent="0.25">
      <c r="A51" s="11" t="s">
        <v>93</v>
      </c>
      <c r="B51" s="2">
        <v>167</v>
      </c>
      <c r="C51" s="2">
        <v>104</v>
      </c>
      <c r="D51" s="2">
        <f t="shared" si="0"/>
        <v>271</v>
      </c>
      <c r="E51" s="2">
        <f t="shared" si="1"/>
        <v>-63</v>
      </c>
      <c r="F51" s="6">
        <f t="shared" si="2"/>
        <v>1.6057692307692308</v>
      </c>
    </row>
    <row r="52" spans="1:6" x14ac:dyDescent="0.25">
      <c r="A52" s="11" t="s">
        <v>94</v>
      </c>
      <c r="B52" s="2">
        <v>320</v>
      </c>
      <c r="C52" s="2">
        <v>113</v>
      </c>
      <c r="D52" s="2">
        <f t="shared" si="0"/>
        <v>433</v>
      </c>
      <c r="E52" s="2">
        <f t="shared" si="1"/>
        <v>-207</v>
      </c>
      <c r="F52" s="6">
        <f t="shared" si="2"/>
        <v>2.831858407079646</v>
      </c>
    </row>
    <row r="53" spans="1:6" x14ac:dyDescent="0.25">
      <c r="A53" s="11" t="s">
        <v>95</v>
      </c>
      <c r="B53" s="2">
        <v>155</v>
      </c>
      <c r="C53" s="2">
        <v>115</v>
      </c>
      <c r="D53" s="2">
        <f t="shared" si="0"/>
        <v>270</v>
      </c>
      <c r="E53" s="2">
        <f t="shared" si="1"/>
        <v>-40</v>
      </c>
      <c r="F53" s="6">
        <f t="shared" si="2"/>
        <v>1.3478260869565217</v>
      </c>
    </row>
    <row r="54" spans="1:6" x14ac:dyDescent="0.25">
      <c r="A54" s="11" t="s">
        <v>96</v>
      </c>
      <c r="B54" s="2">
        <v>375</v>
      </c>
      <c r="C54" s="2">
        <v>156</v>
      </c>
      <c r="D54" s="2">
        <f t="shared" si="0"/>
        <v>531</v>
      </c>
      <c r="E54" s="2">
        <f t="shared" si="1"/>
        <v>-219</v>
      </c>
      <c r="F54" s="6">
        <f t="shared" si="2"/>
        <v>2.4038461538461537</v>
      </c>
    </row>
    <row r="55" spans="1:6" x14ac:dyDescent="0.25">
      <c r="A55" s="11" t="s">
        <v>97</v>
      </c>
      <c r="B55" s="2">
        <v>232</v>
      </c>
      <c r="C55" s="2">
        <v>133</v>
      </c>
      <c r="D55" s="2">
        <f t="shared" si="0"/>
        <v>365</v>
      </c>
      <c r="E55" s="2">
        <f t="shared" si="1"/>
        <v>-99</v>
      </c>
      <c r="F55" s="6">
        <f t="shared" si="2"/>
        <v>1.744360902255639</v>
      </c>
    </row>
    <row r="56" spans="1:6" x14ac:dyDescent="0.25">
      <c r="A56" s="11" t="s">
        <v>98</v>
      </c>
      <c r="B56" s="2">
        <v>264</v>
      </c>
      <c r="C56" s="2">
        <v>109</v>
      </c>
      <c r="D56" s="2">
        <f t="shared" si="0"/>
        <v>373</v>
      </c>
      <c r="E56" s="2">
        <f t="shared" si="1"/>
        <v>-155</v>
      </c>
      <c r="F56" s="6">
        <f t="shared" si="2"/>
        <v>2.4220183486238533</v>
      </c>
    </row>
    <row r="57" spans="1:6" x14ac:dyDescent="0.25">
      <c r="A57" s="11" t="s">
        <v>99</v>
      </c>
      <c r="B57" s="2">
        <v>327</v>
      </c>
      <c r="C57" s="2">
        <v>134</v>
      </c>
      <c r="D57" s="2">
        <f t="shared" si="0"/>
        <v>461</v>
      </c>
      <c r="E57" s="2">
        <f t="shared" si="1"/>
        <v>-193</v>
      </c>
      <c r="F57" s="6">
        <f t="shared" si="2"/>
        <v>2.4402985074626864</v>
      </c>
    </row>
    <row r="58" spans="1:6" x14ac:dyDescent="0.25">
      <c r="A58" s="11" t="s">
        <v>100</v>
      </c>
      <c r="B58" s="2">
        <v>138</v>
      </c>
      <c r="C58" s="2">
        <v>79</v>
      </c>
      <c r="D58" s="2">
        <f t="shared" si="0"/>
        <v>217</v>
      </c>
      <c r="E58" s="2">
        <f t="shared" si="1"/>
        <v>-59</v>
      </c>
      <c r="F58" s="6">
        <f t="shared" si="2"/>
        <v>1.7468354430379747</v>
      </c>
    </row>
    <row r="59" spans="1:6" x14ac:dyDescent="0.25">
      <c r="A59" s="11" t="s">
        <v>101</v>
      </c>
      <c r="B59" s="2">
        <v>232</v>
      </c>
      <c r="C59" s="2">
        <v>119</v>
      </c>
      <c r="D59" s="2">
        <f t="shared" si="0"/>
        <v>351</v>
      </c>
      <c r="E59" s="2">
        <f t="shared" si="1"/>
        <v>-113</v>
      </c>
      <c r="F59" s="6">
        <f t="shared" si="2"/>
        <v>1.9495798319327731</v>
      </c>
    </row>
    <row r="60" spans="1:6" x14ac:dyDescent="0.25">
      <c r="A60" s="11" t="s">
        <v>102</v>
      </c>
      <c r="B60" s="2">
        <v>126</v>
      </c>
      <c r="C60" s="2">
        <v>54</v>
      </c>
      <c r="D60" s="2">
        <f t="shared" si="0"/>
        <v>180</v>
      </c>
      <c r="E60" s="2">
        <f t="shared" si="1"/>
        <v>-72</v>
      </c>
      <c r="F60" s="6">
        <f t="shared" si="2"/>
        <v>2.3333333333333335</v>
      </c>
    </row>
    <row r="61" spans="1:6" x14ac:dyDescent="0.25">
      <c r="A61" s="11" t="s">
        <v>103</v>
      </c>
      <c r="B61" s="2">
        <v>157</v>
      </c>
      <c r="C61" s="2">
        <v>51</v>
      </c>
      <c r="D61" s="2">
        <f t="shared" si="0"/>
        <v>208</v>
      </c>
      <c r="E61" s="2">
        <f t="shared" si="1"/>
        <v>-106</v>
      </c>
      <c r="F61" s="6">
        <f t="shared" si="2"/>
        <v>3.0784313725490198</v>
      </c>
    </row>
    <row r="62" spans="1:6" x14ac:dyDescent="0.25">
      <c r="A62" s="11" t="s">
        <v>104</v>
      </c>
      <c r="B62" s="2">
        <v>201</v>
      </c>
      <c r="C62" s="2">
        <v>64</v>
      </c>
      <c r="D62" s="2">
        <f t="shared" si="0"/>
        <v>265</v>
      </c>
      <c r="E62" s="2">
        <f t="shared" si="1"/>
        <v>-137</v>
      </c>
      <c r="F62" s="6">
        <f t="shared" si="2"/>
        <v>3.140625</v>
      </c>
    </row>
    <row r="63" spans="1:6" x14ac:dyDescent="0.25">
      <c r="A63" s="11" t="s">
        <v>105</v>
      </c>
      <c r="B63" s="2">
        <v>242</v>
      </c>
      <c r="C63" s="2">
        <v>181</v>
      </c>
      <c r="D63" s="2">
        <f t="shared" si="0"/>
        <v>423</v>
      </c>
      <c r="E63" s="2">
        <f t="shared" si="1"/>
        <v>-61</v>
      </c>
      <c r="F63" s="6">
        <f t="shared" si="2"/>
        <v>1.3370165745856353</v>
      </c>
    </row>
    <row r="64" spans="1:6" x14ac:dyDescent="0.25">
      <c r="A64" s="11" t="s">
        <v>106</v>
      </c>
      <c r="B64" s="2">
        <v>328</v>
      </c>
      <c r="C64" s="2">
        <v>261</v>
      </c>
      <c r="D64" s="2">
        <f t="shared" si="0"/>
        <v>589</v>
      </c>
      <c r="E64" s="2">
        <f t="shared" si="1"/>
        <v>-67</v>
      </c>
      <c r="F64" s="6">
        <f t="shared" si="2"/>
        <v>1.2567049808429118</v>
      </c>
    </row>
    <row r="65" spans="1:6" x14ac:dyDescent="0.25">
      <c r="A65" s="11" t="s">
        <v>107</v>
      </c>
      <c r="B65" s="2">
        <v>224</v>
      </c>
      <c r="C65" s="2">
        <v>136</v>
      </c>
      <c r="D65" s="2">
        <f t="shared" si="0"/>
        <v>360</v>
      </c>
      <c r="E65" s="2">
        <f t="shared" si="1"/>
        <v>-88</v>
      </c>
      <c r="F65" s="6">
        <f t="shared" si="2"/>
        <v>1.6470588235294117</v>
      </c>
    </row>
    <row r="66" spans="1:6" x14ac:dyDescent="0.25">
      <c r="A66" s="11" t="s">
        <v>108</v>
      </c>
      <c r="B66" s="2">
        <v>245</v>
      </c>
      <c r="C66" s="2">
        <v>171</v>
      </c>
      <c r="D66" s="2">
        <f t="shared" si="0"/>
        <v>416</v>
      </c>
      <c r="E66" s="2">
        <f t="shared" si="1"/>
        <v>-74</v>
      </c>
      <c r="F66" s="6">
        <f t="shared" si="2"/>
        <v>1.432748538011696</v>
      </c>
    </row>
    <row r="67" spans="1:6" x14ac:dyDescent="0.25">
      <c r="A67" s="11" t="s">
        <v>109</v>
      </c>
      <c r="B67" s="2">
        <v>188</v>
      </c>
      <c r="C67" s="2">
        <v>105</v>
      </c>
      <c r="D67" s="2">
        <f t="shared" si="0"/>
        <v>293</v>
      </c>
      <c r="E67" s="2">
        <f t="shared" si="1"/>
        <v>-83</v>
      </c>
      <c r="F67" s="6">
        <f t="shared" si="2"/>
        <v>1.7904761904761906</v>
      </c>
    </row>
    <row r="68" spans="1:6" x14ac:dyDescent="0.25">
      <c r="A68" s="11" t="s">
        <v>110</v>
      </c>
      <c r="B68" s="2">
        <v>182</v>
      </c>
      <c r="C68" s="2">
        <v>224</v>
      </c>
      <c r="D68" s="2">
        <f t="shared" si="0"/>
        <v>406</v>
      </c>
      <c r="E68" s="2">
        <f t="shared" si="1"/>
        <v>42</v>
      </c>
      <c r="F68" s="6">
        <f t="shared" si="2"/>
        <v>0.8125</v>
      </c>
    </row>
    <row r="69" spans="1:6" x14ac:dyDescent="0.25">
      <c r="A69" s="11" t="s">
        <v>111</v>
      </c>
      <c r="B69" s="2">
        <v>134</v>
      </c>
      <c r="C69" s="2">
        <v>110</v>
      </c>
      <c r="D69" s="2">
        <f t="shared" ref="D69:D81" si="3">SUM(B69:C69)</f>
        <v>244</v>
      </c>
      <c r="E69" s="2">
        <f t="shared" ref="E69:E81" si="4">C69-B69</f>
        <v>-24</v>
      </c>
      <c r="F69" s="6">
        <f t="shared" ref="F69:F81" si="5">B69/C69</f>
        <v>1.2181818181818183</v>
      </c>
    </row>
    <row r="70" spans="1:6" x14ac:dyDescent="0.25">
      <c r="A70" s="11" t="s">
        <v>112</v>
      </c>
      <c r="B70" s="2">
        <v>250</v>
      </c>
      <c r="C70" s="2">
        <v>234</v>
      </c>
      <c r="D70" s="2">
        <f t="shared" si="3"/>
        <v>484</v>
      </c>
      <c r="E70" s="2">
        <f t="shared" si="4"/>
        <v>-16</v>
      </c>
      <c r="F70" s="6">
        <f t="shared" si="5"/>
        <v>1.0683760683760684</v>
      </c>
    </row>
    <row r="71" spans="1:6" x14ac:dyDescent="0.25">
      <c r="A71" s="11" t="s">
        <v>113</v>
      </c>
      <c r="B71" s="2">
        <v>300</v>
      </c>
      <c r="C71" s="2">
        <v>195</v>
      </c>
      <c r="D71" s="2">
        <f t="shared" si="3"/>
        <v>495</v>
      </c>
      <c r="E71" s="2">
        <f t="shared" si="4"/>
        <v>-105</v>
      </c>
      <c r="F71" s="6">
        <f t="shared" si="5"/>
        <v>1.5384615384615385</v>
      </c>
    </row>
    <row r="72" spans="1:6" x14ac:dyDescent="0.25">
      <c r="A72" s="11" t="s">
        <v>114</v>
      </c>
      <c r="B72" s="2">
        <v>89</v>
      </c>
      <c r="C72" s="2">
        <v>81</v>
      </c>
      <c r="D72" s="2">
        <f t="shared" si="3"/>
        <v>170</v>
      </c>
      <c r="E72" s="2">
        <f t="shared" si="4"/>
        <v>-8</v>
      </c>
      <c r="F72" s="6">
        <f t="shared" si="5"/>
        <v>1.0987654320987654</v>
      </c>
    </row>
    <row r="73" spans="1:6" x14ac:dyDescent="0.25">
      <c r="A73" s="11" t="s">
        <v>115</v>
      </c>
      <c r="B73" s="2">
        <v>93</v>
      </c>
      <c r="C73" s="2">
        <v>86</v>
      </c>
      <c r="D73" s="2">
        <f t="shared" si="3"/>
        <v>179</v>
      </c>
      <c r="E73" s="2">
        <f t="shared" si="4"/>
        <v>-7</v>
      </c>
      <c r="F73" s="6">
        <f t="shared" si="5"/>
        <v>1.0813953488372092</v>
      </c>
    </row>
    <row r="74" spans="1:6" x14ac:dyDescent="0.25">
      <c r="A74" s="11" t="s">
        <v>116</v>
      </c>
      <c r="B74" s="2">
        <v>397</v>
      </c>
      <c r="C74" s="2">
        <v>134</v>
      </c>
      <c r="D74" s="2">
        <f t="shared" si="3"/>
        <v>531</v>
      </c>
      <c r="E74" s="2">
        <f t="shared" si="4"/>
        <v>-263</v>
      </c>
      <c r="F74" s="6">
        <f t="shared" si="5"/>
        <v>2.9626865671641789</v>
      </c>
    </row>
    <row r="75" spans="1:6" x14ac:dyDescent="0.25">
      <c r="A75" s="11" t="s">
        <v>117</v>
      </c>
      <c r="B75" s="2">
        <v>324</v>
      </c>
      <c r="C75" s="2">
        <v>270</v>
      </c>
      <c r="D75" s="2">
        <f t="shared" si="3"/>
        <v>594</v>
      </c>
      <c r="E75" s="2">
        <f t="shared" si="4"/>
        <v>-54</v>
      </c>
      <c r="F75" s="6">
        <f t="shared" si="5"/>
        <v>1.2</v>
      </c>
    </row>
    <row r="76" spans="1:6" x14ac:dyDescent="0.25">
      <c r="A76" s="11" t="s">
        <v>118</v>
      </c>
      <c r="B76" s="2">
        <v>333</v>
      </c>
      <c r="C76" s="2">
        <v>166</v>
      </c>
      <c r="D76" s="2">
        <f t="shared" si="3"/>
        <v>499</v>
      </c>
      <c r="E76" s="2">
        <f t="shared" si="4"/>
        <v>-167</v>
      </c>
      <c r="F76" s="6">
        <f t="shared" si="5"/>
        <v>2.0060240963855422</v>
      </c>
    </row>
    <row r="77" spans="1:6" x14ac:dyDescent="0.25">
      <c r="A77" s="11" t="s">
        <v>119</v>
      </c>
      <c r="B77" s="2">
        <v>364</v>
      </c>
      <c r="C77" s="2">
        <v>194</v>
      </c>
      <c r="D77" s="2">
        <f t="shared" si="3"/>
        <v>558</v>
      </c>
      <c r="E77" s="2">
        <f t="shared" si="4"/>
        <v>-170</v>
      </c>
      <c r="F77" s="6">
        <f t="shared" si="5"/>
        <v>1.8762886597938144</v>
      </c>
    </row>
    <row r="78" spans="1:6" x14ac:dyDescent="0.25">
      <c r="A78" s="11" t="s">
        <v>120</v>
      </c>
      <c r="B78" s="2">
        <v>210</v>
      </c>
      <c r="C78" s="2">
        <v>190</v>
      </c>
      <c r="D78" s="2">
        <f t="shared" si="3"/>
        <v>400</v>
      </c>
      <c r="E78" s="2">
        <f t="shared" si="4"/>
        <v>-20</v>
      </c>
      <c r="F78" s="6">
        <f t="shared" si="5"/>
        <v>1.1052631578947369</v>
      </c>
    </row>
    <row r="79" spans="1:6" x14ac:dyDescent="0.25">
      <c r="A79" s="11" t="s">
        <v>121</v>
      </c>
      <c r="B79" s="2">
        <v>152</v>
      </c>
      <c r="C79" s="2">
        <v>132</v>
      </c>
      <c r="D79" s="2">
        <f t="shared" si="3"/>
        <v>284</v>
      </c>
      <c r="E79" s="2">
        <f t="shared" si="4"/>
        <v>-20</v>
      </c>
      <c r="F79" s="6">
        <f t="shared" si="5"/>
        <v>1.1515151515151516</v>
      </c>
    </row>
    <row r="80" spans="1:6" x14ac:dyDescent="0.25">
      <c r="A80" s="11" t="s">
        <v>122</v>
      </c>
      <c r="B80" s="2">
        <v>187</v>
      </c>
      <c r="C80" s="2">
        <v>87</v>
      </c>
      <c r="D80" s="2">
        <f t="shared" si="3"/>
        <v>274</v>
      </c>
      <c r="E80" s="2">
        <f t="shared" si="4"/>
        <v>-100</v>
      </c>
      <c r="F80" s="6">
        <f t="shared" si="5"/>
        <v>2.1494252873563218</v>
      </c>
    </row>
    <row r="81" spans="1:6" x14ac:dyDescent="0.25">
      <c r="A81" s="4" t="s">
        <v>8</v>
      </c>
      <c r="B81" s="5">
        <f>SUM(B4:B80)</f>
        <v>21578</v>
      </c>
      <c r="C81" s="5">
        <f>SUM(C4:C80)</f>
        <v>13732</v>
      </c>
      <c r="D81" s="5">
        <f t="shared" si="3"/>
        <v>35310</v>
      </c>
      <c r="E81" s="5">
        <f t="shared" si="4"/>
        <v>-7846</v>
      </c>
      <c r="F81" s="6">
        <f t="shared" si="5"/>
        <v>1.5713661520535975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7" sqref="I7"/>
    </sheetView>
  </sheetViews>
  <sheetFormatPr defaultRowHeight="15" x14ac:dyDescent="0.25"/>
  <cols>
    <col min="1" max="1" width="15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">
        <v>127</v>
      </c>
      <c r="B1" s="12"/>
      <c r="C1" s="12"/>
      <c r="D1" s="12"/>
      <c r="E1" s="12"/>
      <c r="F1" s="12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4" t="s">
        <v>20</v>
      </c>
      <c r="B3" s="7" t="s">
        <v>0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7" x14ac:dyDescent="0.25">
      <c r="A4" s="4" t="s">
        <v>11</v>
      </c>
      <c r="B4" s="8">
        <v>49</v>
      </c>
      <c r="C4" s="8">
        <v>52</v>
      </c>
      <c r="D4" s="8">
        <f>SUM(B4:C4)</f>
        <v>101</v>
      </c>
      <c r="E4" s="8">
        <f>C4-B4</f>
        <v>3</v>
      </c>
      <c r="F4" s="9">
        <f>B4/C4</f>
        <v>0.94230769230769229</v>
      </c>
    </row>
    <row r="5" spans="1:7" x14ac:dyDescent="0.25">
      <c r="A5" s="4" t="s">
        <v>12</v>
      </c>
      <c r="B5" s="8">
        <v>831</v>
      </c>
      <c r="C5" s="8">
        <v>826</v>
      </c>
      <c r="D5" s="8">
        <f t="shared" ref="D5:D10" si="0">SUM(B5:C5)</f>
        <v>1657</v>
      </c>
      <c r="E5" s="8">
        <f t="shared" ref="E5:E10" si="1">C5-B5</f>
        <v>-5</v>
      </c>
      <c r="F5" s="9">
        <f t="shared" ref="F5:F10" si="2">B5/C5</f>
        <v>1.0060532687651331</v>
      </c>
    </row>
    <row r="6" spans="1:7" x14ac:dyDescent="0.25">
      <c r="A6" s="4" t="s">
        <v>13</v>
      </c>
      <c r="B6" s="8">
        <v>10800</v>
      </c>
      <c r="C6" s="8">
        <v>5708</v>
      </c>
      <c r="D6" s="8">
        <f t="shared" si="0"/>
        <v>16508</v>
      </c>
      <c r="E6" s="8">
        <f t="shared" si="1"/>
        <v>-5092</v>
      </c>
      <c r="F6" s="9">
        <f t="shared" si="2"/>
        <v>1.8920812894183603</v>
      </c>
    </row>
    <row r="7" spans="1:7" x14ac:dyDescent="0.25">
      <c r="A7" s="4" t="s">
        <v>123</v>
      </c>
      <c r="B7" s="8">
        <v>7388</v>
      </c>
      <c r="C7" s="8">
        <v>4815</v>
      </c>
      <c r="D7" s="8">
        <v>15072</v>
      </c>
      <c r="E7" s="8">
        <v>-3992</v>
      </c>
      <c r="F7" s="9">
        <f t="shared" si="2"/>
        <v>1.5343717549325027</v>
      </c>
    </row>
    <row r="8" spans="1:7" x14ac:dyDescent="0.25">
      <c r="A8" s="4" t="s">
        <v>14</v>
      </c>
      <c r="B8" s="8">
        <v>147</v>
      </c>
      <c r="C8" s="8">
        <v>149</v>
      </c>
      <c r="D8" s="8">
        <f t="shared" si="0"/>
        <v>296</v>
      </c>
      <c r="E8" s="8">
        <f t="shared" si="1"/>
        <v>2</v>
      </c>
      <c r="F8" s="9">
        <f t="shared" si="2"/>
        <v>0.98657718120805371</v>
      </c>
    </row>
    <row r="9" spans="1:7" x14ac:dyDescent="0.25">
      <c r="A9" s="4" t="s">
        <v>15</v>
      </c>
      <c r="B9" s="8">
        <v>2363</v>
      </c>
      <c r="C9" s="8">
        <v>2182</v>
      </c>
      <c r="D9" s="8">
        <f t="shared" si="0"/>
        <v>4545</v>
      </c>
      <c r="E9" s="8">
        <f t="shared" si="1"/>
        <v>-181</v>
      </c>
      <c r="F9" s="9">
        <f t="shared" si="2"/>
        <v>1.0829514207149404</v>
      </c>
    </row>
    <row r="10" spans="1:7" x14ac:dyDescent="0.25">
      <c r="A10" s="4" t="s">
        <v>8</v>
      </c>
      <c r="B10" s="7">
        <f>SUM(B4:B9)</f>
        <v>21578</v>
      </c>
      <c r="C10" s="7">
        <f>SUM(C4:C9)</f>
        <v>13732</v>
      </c>
      <c r="D10" s="7">
        <f t="shared" si="0"/>
        <v>35310</v>
      </c>
      <c r="E10" s="7">
        <f t="shared" si="1"/>
        <v>-7846</v>
      </c>
      <c r="F10" s="9">
        <f t="shared" si="2"/>
        <v>1.5713661520535975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7" sqref="I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2" t="s">
        <v>127</v>
      </c>
      <c r="B1" s="12"/>
      <c r="C1" s="12"/>
      <c r="D1" s="12"/>
      <c r="E1" s="12"/>
      <c r="F1" s="12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21</v>
      </c>
      <c r="B3" s="7" t="s">
        <v>0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6" x14ac:dyDescent="0.25">
      <c r="A4" s="4" t="s">
        <v>16</v>
      </c>
      <c r="B4" s="8">
        <v>3596</v>
      </c>
      <c r="C4" s="8">
        <v>3293</v>
      </c>
      <c r="D4" s="8">
        <f>SUM(B4:C4)</f>
        <v>6889</v>
      </c>
      <c r="E4" s="8">
        <f>C4-B4</f>
        <v>-303</v>
      </c>
      <c r="F4" s="9">
        <f>B4/C4</f>
        <v>1.092013361676283</v>
      </c>
    </row>
    <row r="5" spans="1:6" x14ac:dyDescent="0.25">
      <c r="A5" s="4" t="s">
        <v>17</v>
      </c>
      <c r="B5" s="8">
        <v>17982</v>
      </c>
      <c r="C5" s="8">
        <v>10439</v>
      </c>
      <c r="D5" s="8">
        <f t="shared" ref="D5:D6" si="0">SUM(B5:C5)</f>
        <v>28421</v>
      </c>
      <c r="E5" s="8">
        <f t="shared" ref="E5:E6" si="1">C5-B5</f>
        <v>-7543</v>
      </c>
      <c r="F5" s="9">
        <f t="shared" ref="F5:F6" si="2">B5/C5</f>
        <v>1.7225787910719417</v>
      </c>
    </row>
    <row r="6" spans="1:6" x14ac:dyDescent="0.25">
      <c r="A6" s="4" t="s">
        <v>8</v>
      </c>
      <c r="B6" s="7">
        <f>SUM(B4:B5)</f>
        <v>21578</v>
      </c>
      <c r="C6" s="7">
        <f>SUM(C4:C5)</f>
        <v>13732</v>
      </c>
      <c r="D6" s="7">
        <f t="shared" si="0"/>
        <v>35310</v>
      </c>
      <c r="E6" s="7">
        <f t="shared" si="1"/>
        <v>-7846</v>
      </c>
      <c r="F6" s="9">
        <f t="shared" si="2"/>
        <v>1.5713661520535975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N7" sqref="N7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">
        <v>127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22</v>
      </c>
      <c r="B3" s="7" t="s">
        <v>0</v>
      </c>
      <c r="C3" s="7" t="s">
        <v>10</v>
      </c>
      <c r="D3" s="7" t="s">
        <v>37</v>
      </c>
      <c r="E3" s="7" t="s">
        <v>23</v>
      </c>
      <c r="F3" s="7" t="s">
        <v>36</v>
      </c>
    </row>
    <row r="4" spans="1:6" x14ac:dyDescent="0.25">
      <c r="A4" s="4" t="s">
        <v>38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39</v>
      </c>
      <c r="B5" s="8">
        <v>828</v>
      </c>
      <c r="C5" s="8">
        <v>756</v>
      </c>
      <c r="D5" s="8">
        <f t="shared" ref="D5:D10" si="0">SUM(B5:C5)</f>
        <v>1584</v>
      </c>
      <c r="E5" s="8">
        <f t="shared" ref="E5:E10" si="1">C5-B5</f>
        <v>-72</v>
      </c>
      <c r="F5" s="9">
        <f t="shared" ref="F5:F10" si="2">IF(C5=0,"**.*",(B5/C5))</f>
        <v>1.0952380952380953</v>
      </c>
    </row>
    <row r="6" spans="1:6" x14ac:dyDescent="0.25">
      <c r="A6" s="4" t="s">
        <v>40</v>
      </c>
      <c r="B6" s="8">
        <v>4859</v>
      </c>
      <c r="C6" s="8">
        <v>4099</v>
      </c>
      <c r="D6" s="8">
        <f t="shared" si="0"/>
        <v>8958</v>
      </c>
      <c r="E6" s="8">
        <f t="shared" si="1"/>
        <v>-760</v>
      </c>
      <c r="F6" s="9">
        <f t="shared" si="2"/>
        <v>1.1854110758721639</v>
      </c>
    </row>
    <row r="7" spans="1:6" x14ac:dyDescent="0.25">
      <c r="A7" s="4" t="s">
        <v>41</v>
      </c>
      <c r="B7" s="8">
        <v>9890</v>
      </c>
      <c r="C7" s="8">
        <v>5608</v>
      </c>
      <c r="D7" s="8">
        <f t="shared" si="0"/>
        <v>15498</v>
      </c>
      <c r="E7" s="8">
        <f t="shared" si="1"/>
        <v>-4282</v>
      </c>
      <c r="F7" s="9">
        <f t="shared" si="2"/>
        <v>1.7635520684736092</v>
      </c>
    </row>
    <row r="8" spans="1:6" x14ac:dyDescent="0.25">
      <c r="A8" s="4" t="s">
        <v>42</v>
      </c>
      <c r="B8" s="8">
        <v>5434</v>
      </c>
      <c r="C8" s="8">
        <v>2815</v>
      </c>
      <c r="D8" s="8">
        <f t="shared" si="0"/>
        <v>8249</v>
      </c>
      <c r="E8" s="8">
        <f t="shared" si="1"/>
        <v>-2619</v>
      </c>
      <c r="F8" s="9">
        <f t="shared" si="2"/>
        <v>1.9303730017761989</v>
      </c>
    </row>
    <row r="9" spans="1:6" x14ac:dyDescent="0.25">
      <c r="A9" s="4" t="s">
        <v>43</v>
      </c>
      <c r="B9" s="8">
        <v>567</v>
      </c>
      <c r="C9" s="8">
        <v>454</v>
      </c>
      <c r="D9" s="8">
        <f t="shared" si="0"/>
        <v>1021</v>
      </c>
      <c r="E9" s="8">
        <f t="shared" si="1"/>
        <v>-113</v>
      </c>
      <c r="F9" s="9">
        <f t="shared" si="2"/>
        <v>1.248898678414097</v>
      </c>
    </row>
    <row r="10" spans="1:6" x14ac:dyDescent="0.25">
      <c r="A10" s="4" t="s">
        <v>8</v>
      </c>
      <c r="B10" s="7">
        <f>SUM(B4:B9)</f>
        <v>21578</v>
      </c>
      <c r="C10" s="7">
        <f>SUM(C4:C9)</f>
        <v>13732</v>
      </c>
      <c r="D10" s="7">
        <f t="shared" si="0"/>
        <v>35310</v>
      </c>
      <c r="E10" s="7">
        <f t="shared" si="1"/>
        <v>-7846</v>
      </c>
      <c r="F10" s="9">
        <f t="shared" si="2"/>
        <v>1.5713661520535975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2017-11-22T21:39:00Z</cp:lastPrinted>
  <dcterms:created xsi:type="dcterms:W3CDTF">2016-07-22T11:47:05Z</dcterms:created>
  <dcterms:modified xsi:type="dcterms:W3CDTF">2017-11-22T21:41:16Z</dcterms:modified>
</cp:coreProperties>
</file>