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ypd.finest\Users\J-L\LAZARUS932885\Desktop\Vallone Q2 2021\DAT Arrest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F10" i="2" l="1"/>
  <c r="G10" i="2"/>
  <c r="D11" i="2" l="1"/>
  <c r="C11" i="2"/>
  <c r="F9" i="2"/>
  <c r="G9" i="2"/>
  <c r="G4" i="2" l="1"/>
  <c r="E11" i="2" l="1"/>
  <c r="D10" i="5"/>
  <c r="E10" i="5"/>
  <c r="F10" i="5"/>
  <c r="C11" i="5"/>
  <c r="B11" i="5"/>
  <c r="A1" i="7" l="1"/>
  <c r="A1" i="6"/>
  <c r="A1" i="5"/>
  <c r="A1" i="4"/>
  <c r="A1" i="3"/>
  <c r="G11" i="2" l="1"/>
  <c r="F11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<sst xmlns="http://schemas.openxmlformats.org/spreadsheetml/2006/main" count="80" uniqueCount="53">
  <si>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</si>
  <si>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</si>
  <si>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</si>
  <si>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</si>
  <si>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</si>
  <si>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</si>
  <si>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</si>
  <si>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</si>
  <si>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</si>
  <si>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</si>
  <si>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</si>
  <si>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</si>
  <si>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</si>
  <si>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</si>
  <si>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</si>
  <si>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</si>
  <si>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</si>
  <si>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</si>
  <si>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</si>
  <si>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</si>
  <si>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</si>
  <si>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</si>
  <si>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</si>
  <si>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</si>
  <si>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</si>
  <si>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</si>
  <si>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</si>
  <si>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</si>
  <si>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</si>
  <si>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</si>
  <si>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</si>
  <si>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</si>
  <si>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</si>
  <si>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</si>
  <si>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</si>
  <si>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</si>
  <si>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</si>
  <si>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</si>
  <si>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</si>
  <si>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</si>
  <si>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</si>
  <si>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</si>
  <si>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</si>
  <si>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</si>
  <si>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</si>
  <si>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</si>
  <si>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</si>
  <si>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 xml:space="preserve">ASLT W/INT CAUSES PHYS INJURY </t>
  </si>
  <si>
    <t xml:space="preserve">MENACING-2ND:WEAPON           </t>
  </si>
  <si>
    <t xml:space="preserve">PETIT LARCENY                 </t>
  </si>
  <si>
    <t xml:space="preserve">CRIM POSS CONTRL SUBST-7TH    </t>
  </si>
  <si>
    <t xml:space="preserve">AGGRAVATED UNLIC OPER/MV-3RD  </t>
  </si>
  <si>
    <t>Non DAT and DAT Arrest Analysis 2Q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</si>
</sst>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M4" sqref="M4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52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47</v>
      </c>
      <c r="C4" s="8">
        <v>3426</v>
      </c>
      <c r="D4" s="8">
        <v>1143</v>
      </c>
      <c r="E4" s="8">
        <v>4569</v>
      </c>
      <c r="F4" s="8">
        <f>D4-C4</f>
        <v>-2283</v>
      </c>
      <c r="G4" s="9">
        <f>IF(D4=0,"**.*",(C4/D4))</f>
        <v>2.9973753280839897</v>
      </c>
    </row>
    <row r="5" spans="1:8" x14ac:dyDescent="0.25">
      <c r="A5" s="4" t="s">
        <v>43</v>
      </c>
      <c r="B5" s="4" t="s">
        <v>48</v>
      </c>
      <c r="C5" s="8">
        <v>823</v>
      </c>
      <c r="D5" s="8">
        <v>25</v>
      </c>
      <c r="E5" s="8">
        <v>848</v>
      </c>
      <c r="F5" s="8">
        <f t="shared" ref="F5:F11" si="0">D5-C5</f>
        <v>-798</v>
      </c>
      <c r="G5" s="9">
        <f>IF(D5=0,"**.*",(C5/D5))</f>
        <v>32.92</v>
      </c>
    </row>
    <row r="6" spans="1:8" x14ac:dyDescent="0.25">
      <c r="A6" s="4" t="s">
        <v>41</v>
      </c>
      <c r="B6" s="4" t="s">
        <v>42</v>
      </c>
      <c r="C6" s="8">
        <v>512</v>
      </c>
      <c r="D6" s="8">
        <v>246</v>
      </c>
      <c r="E6" s="8">
        <v>758</v>
      </c>
      <c r="F6" s="8">
        <f t="shared" si="0"/>
        <v>-266</v>
      </c>
      <c r="G6" s="9">
        <f t="shared" ref="G6:G11" si="1">IF(D6=0,"**.*",(C6/D6))</f>
        <v>2.0813008130081303</v>
      </c>
    </row>
    <row r="7" spans="1:8" x14ac:dyDescent="0.25">
      <c r="A7" s="4" t="s">
        <v>38</v>
      </c>
      <c r="B7" s="4" t="s">
        <v>49</v>
      </c>
      <c r="C7" s="8">
        <v>1138</v>
      </c>
      <c r="D7" s="8">
        <v>1671</v>
      </c>
      <c r="E7" s="8">
        <v>2809</v>
      </c>
      <c r="F7" s="8">
        <f t="shared" si="0"/>
        <v>533</v>
      </c>
      <c r="G7" s="9">
        <f t="shared" si="1"/>
        <v>0.68102932375822856</v>
      </c>
    </row>
    <row r="8" spans="1:8" x14ac:dyDescent="0.25">
      <c r="A8" s="4" t="s">
        <v>45</v>
      </c>
      <c r="B8" s="4" t="s">
        <v>46</v>
      </c>
      <c r="C8" s="8">
        <v>37</v>
      </c>
      <c r="D8" s="8">
        <v>693</v>
      </c>
      <c r="E8" s="8">
        <v>730</v>
      </c>
      <c r="F8" s="8">
        <f t="shared" si="0"/>
        <v>656</v>
      </c>
      <c r="G8" s="9">
        <f t="shared" si="1"/>
        <v>5.3391053391053392E-2</v>
      </c>
    </row>
    <row r="9" spans="1:8" x14ac:dyDescent="0.25">
      <c r="A9" s="4" t="s">
        <v>40</v>
      </c>
      <c r="B9" s="4" t="s">
        <v>50</v>
      </c>
      <c r="C9" s="8">
        <v>245</v>
      </c>
      <c r="D9" s="8">
        <v>610</v>
      </c>
      <c r="E9" s="8">
        <v>855</v>
      </c>
      <c r="F9" s="8">
        <f t="shared" ref="F9" si="2">D9-C9</f>
        <v>365</v>
      </c>
      <c r="G9" s="9">
        <f t="shared" ref="G9" si="3">IF(D9=0,"**.*",(C9/D9))</f>
        <v>0.40163934426229508</v>
      </c>
    </row>
    <row r="10" spans="1:8" x14ac:dyDescent="0.25">
      <c r="A10" s="4" t="s">
        <v>44</v>
      </c>
      <c r="B10" s="4" t="s">
        <v>51</v>
      </c>
      <c r="C10" s="8">
        <v>82</v>
      </c>
      <c r="D10" s="8">
        <v>533</v>
      </c>
      <c r="E10" s="8">
        <v>615</v>
      </c>
      <c r="F10" s="8">
        <f t="shared" ref="F10" si="4">D10-C10</f>
        <v>451</v>
      </c>
      <c r="G10" s="9">
        <f t="shared" ref="G10" si="5">IF(D10=0,"**.*",(C10/D10))</f>
        <v>0.15384615384615385</v>
      </c>
    </row>
    <row r="11" spans="1:8" x14ac:dyDescent="0.25">
      <c r="A11" s="10" t="s">
        <v>8</v>
      </c>
      <c r="B11" s="10"/>
      <c r="C11" s="5">
        <f>SUM(C4:C10)</f>
        <v>6263</v>
      </c>
      <c r="D11" s="5">
        <f>SUM(D4:D10)</f>
        <v>4921</v>
      </c>
      <c r="E11" s="5">
        <f>SUM(E4:E10)</f>
        <v>11184</v>
      </c>
      <c r="F11" s="7">
        <f t="shared" si="0"/>
        <v>-1342</v>
      </c>
      <c r="G11" s="9">
        <f t="shared" si="1"/>
        <v>1.2727087990245884</v>
      </c>
    </row>
    <row r="13" spans="1:8" x14ac:dyDescent="0.25">
      <c r="A13" s="12" t="s">
        <v>30</v>
      </c>
      <c r="B13" s="12"/>
      <c r="D13" s="13"/>
      <c r="G13" s="14"/>
    </row>
    <row r="14" spans="1:8" x14ac:dyDescent="0.25">
      <c r="A14" s="12" t="s">
        <v>31</v>
      </c>
      <c r="B14" s="12"/>
      <c r="G14" s="14"/>
    </row>
    <row r="15" spans="1:8" x14ac:dyDescent="0.25">
      <c r="G15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1" sqref="F31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2Q 2021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1388</v>
      </c>
      <c r="C4" s="8">
        <v>876</v>
      </c>
      <c r="D4" s="8">
        <f>SUM(B4:C4)</f>
        <v>2264</v>
      </c>
      <c r="E4" s="8">
        <f>C4-B4</f>
        <v>-512</v>
      </c>
      <c r="F4" s="9">
        <f>B4/C4</f>
        <v>1.5844748858447488</v>
      </c>
    </row>
    <row r="5" spans="1:6" x14ac:dyDescent="0.25">
      <c r="A5" s="4" t="s">
        <v>4</v>
      </c>
      <c r="B5" s="8">
        <v>1702</v>
      </c>
      <c r="C5" s="8">
        <v>1092</v>
      </c>
      <c r="D5" s="8">
        <f t="shared" ref="D5:D9" si="0">SUM(B5:C5)</f>
        <v>2794</v>
      </c>
      <c r="E5" s="8">
        <f t="shared" ref="E5:E9" si="1">C5-B5</f>
        <v>-610</v>
      </c>
      <c r="F5" s="9">
        <f t="shared" ref="F5:F9" si="2">B5/C5</f>
        <v>1.5586080586080586</v>
      </c>
    </row>
    <row r="6" spans="1:6" x14ac:dyDescent="0.25">
      <c r="A6" s="4" t="s">
        <v>5</v>
      </c>
      <c r="B6" s="8">
        <v>1530</v>
      </c>
      <c r="C6" s="8">
        <v>1755</v>
      </c>
      <c r="D6" s="8">
        <f t="shared" si="0"/>
        <v>3285</v>
      </c>
      <c r="E6" s="8">
        <f t="shared" si="1"/>
        <v>225</v>
      </c>
      <c r="F6" s="9">
        <f t="shared" si="2"/>
        <v>0.87179487179487181</v>
      </c>
    </row>
    <row r="7" spans="1:6" x14ac:dyDescent="0.25">
      <c r="A7" s="4" t="s">
        <v>6</v>
      </c>
      <c r="B7" s="8">
        <v>1413</v>
      </c>
      <c r="C7" s="8">
        <v>901</v>
      </c>
      <c r="D7" s="8">
        <f t="shared" si="0"/>
        <v>2314</v>
      </c>
      <c r="E7" s="8">
        <f t="shared" si="1"/>
        <v>-512</v>
      </c>
      <c r="F7" s="9">
        <f t="shared" si="2"/>
        <v>1.5682574916759155</v>
      </c>
    </row>
    <row r="8" spans="1:6" x14ac:dyDescent="0.25">
      <c r="A8" s="4" t="s">
        <v>7</v>
      </c>
      <c r="B8" s="8">
        <v>230</v>
      </c>
      <c r="C8" s="8">
        <v>297</v>
      </c>
      <c r="D8" s="8">
        <f t="shared" si="0"/>
        <v>527</v>
      </c>
      <c r="E8" s="8">
        <f t="shared" si="1"/>
        <v>67</v>
      </c>
      <c r="F8" s="9">
        <f t="shared" si="2"/>
        <v>0.77441077441077444</v>
      </c>
    </row>
    <row r="9" spans="1:6" x14ac:dyDescent="0.25">
      <c r="A9" s="4" t="s">
        <v>8</v>
      </c>
      <c r="B9" s="7">
        <f>SUM(B4:B8)</f>
        <v>6263</v>
      </c>
      <c r="C9" s="7">
        <f>SUM(C4:C8)</f>
        <v>4921</v>
      </c>
      <c r="D9" s="7">
        <f t="shared" si="0"/>
        <v>11184</v>
      </c>
      <c r="E9" s="7">
        <f t="shared" si="1"/>
        <v>-1342</v>
      </c>
      <c r="F9" s="9">
        <f t="shared" si="2"/>
        <v>1.2727087990245884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55" workbookViewId="0">
      <selection activeCell="K22" sqref="K2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2021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105</v>
      </c>
      <c r="C4" s="2">
        <v>112</v>
      </c>
      <c r="D4" s="2">
        <f>SUM(B4:C4)</f>
        <v>217</v>
      </c>
      <c r="E4" s="2">
        <f>C4-B4</f>
        <v>7</v>
      </c>
      <c r="F4" s="6">
        <f>B4/C4</f>
        <v>0.9375</v>
      </c>
    </row>
    <row r="5" spans="1:7" x14ac:dyDescent="0.25">
      <c r="A5" s="11">
        <v>5</v>
      </c>
      <c r="B5" s="2">
        <v>41</v>
      </c>
      <c r="C5" s="2">
        <v>41</v>
      </c>
      <c r="D5" s="2">
        <f t="shared" ref="D5:D68" si="0">SUM(B5:C5)</f>
        <v>82</v>
      </c>
      <c r="E5" s="2">
        <f t="shared" ref="E5:E68" si="1">C5-B5</f>
        <v>0</v>
      </c>
      <c r="F5" s="6">
        <f t="shared" ref="F5:F68" si="2">B5/C5</f>
        <v>1</v>
      </c>
    </row>
    <row r="6" spans="1:7" x14ac:dyDescent="0.25">
      <c r="A6" s="11">
        <v>6</v>
      </c>
      <c r="B6" s="2">
        <v>48</v>
      </c>
      <c r="C6" s="2">
        <v>53</v>
      </c>
      <c r="D6" s="2">
        <f t="shared" si="0"/>
        <v>101</v>
      </c>
      <c r="E6" s="2">
        <f t="shared" si="1"/>
        <v>5</v>
      </c>
      <c r="F6" s="6">
        <f t="shared" si="2"/>
        <v>0.90566037735849059</v>
      </c>
    </row>
    <row r="7" spans="1:7" x14ac:dyDescent="0.25">
      <c r="A7" s="11">
        <v>7</v>
      </c>
      <c r="B7" s="2">
        <v>50</v>
      </c>
      <c r="C7" s="2">
        <v>88</v>
      </c>
      <c r="D7" s="2">
        <f t="shared" si="0"/>
        <v>138</v>
      </c>
      <c r="E7" s="2">
        <f t="shared" si="1"/>
        <v>38</v>
      </c>
      <c r="F7" s="6">
        <f t="shared" si="2"/>
        <v>0.56818181818181823</v>
      </c>
    </row>
    <row r="8" spans="1:7" x14ac:dyDescent="0.25">
      <c r="A8" s="11">
        <v>9</v>
      </c>
      <c r="B8" s="2">
        <v>80</v>
      </c>
      <c r="C8" s="2">
        <v>60</v>
      </c>
      <c r="D8" s="2">
        <f t="shared" si="0"/>
        <v>140</v>
      </c>
      <c r="E8" s="2">
        <f t="shared" si="1"/>
        <v>-20</v>
      </c>
      <c r="F8" s="6">
        <f t="shared" si="2"/>
        <v>1.3333333333333333</v>
      </c>
    </row>
    <row r="9" spans="1:7" x14ac:dyDescent="0.25">
      <c r="A9" s="11">
        <v>10</v>
      </c>
      <c r="B9" s="2">
        <v>40</v>
      </c>
      <c r="C9" s="2">
        <v>42</v>
      </c>
      <c r="D9" s="2">
        <f t="shared" si="0"/>
        <v>82</v>
      </c>
      <c r="E9" s="2">
        <f t="shared" si="1"/>
        <v>2</v>
      </c>
      <c r="F9" s="6">
        <f t="shared" si="2"/>
        <v>0.95238095238095233</v>
      </c>
    </row>
    <row r="10" spans="1:7" x14ac:dyDescent="0.25">
      <c r="A10" s="11">
        <v>13</v>
      </c>
      <c r="B10" s="2">
        <v>70</v>
      </c>
      <c r="C10" s="2">
        <v>115</v>
      </c>
      <c r="D10" s="2">
        <f t="shared" si="0"/>
        <v>185</v>
      </c>
      <c r="E10" s="2">
        <f t="shared" si="1"/>
        <v>45</v>
      </c>
      <c r="F10" s="6">
        <f t="shared" si="2"/>
        <v>0.60869565217391308</v>
      </c>
    </row>
    <row r="11" spans="1:7" x14ac:dyDescent="0.25">
      <c r="A11" s="11">
        <v>14</v>
      </c>
      <c r="B11" s="2">
        <v>127</v>
      </c>
      <c r="C11" s="2">
        <v>270</v>
      </c>
      <c r="D11" s="2">
        <f t="shared" si="0"/>
        <v>397</v>
      </c>
      <c r="E11" s="2">
        <f t="shared" si="1"/>
        <v>143</v>
      </c>
      <c r="F11" s="6">
        <f t="shared" si="2"/>
        <v>0.47037037037037038</v>
      </c>
    </row>
    <row r="12" spans="1:7" x14ac:dyDescent="0.25">
      <c r="A12" s="11">
        <v>17</v>
      </c>
      <c r="B12" s="2">
        <v>31</v>
      </c>
      <c r="C12" s="2">
        <v>50</v>
      </c>
      <c r="D12" s="2">
        <f t="shared" si="0"/>
        <v>81</v>
      </c>
      <c r="E12" s="2">
        <f t="shared" si="1"/>
        <v>19</v>
      </c>
      <c r="F12" s="6">
        <f t="shared" si="2"/>
        <v>0.62</v>
      </c>
    </row>
    <row r="13" spans="1:7" x14ac:dyDescent="0.25">
      <c r="A13" s="11">
        <v>18</v>
      </c>
      <c r="B13" s="2">
        <v>79</v>
      </c>
      <c r="C13" s="2">
        <v>112</v>
      </c>
      <c r="D13" s="2">
        <f t="shared" si="0"/>
        <v>191</v>
      </c>
      <c r="E13" s="2">
        <f t="shared" si="1"/>
        <v>33</v>
      </c>
      <c r="F13" s="6">
        <f t="shared" si="2"/>
        <v>0.7053571428571429</v>
      </c>
    </row>
    <row r="14" spans="1:7" x14ac:dyDescent="0.25">
      <c r="A14" s="11">
        <v>19</v>
      </c>
      <c r="B14" s="2">
        <v>68</v>
      </c>
      <c r="C14" s="2">
        <v>74</v>
      </c>
      <c r="D14" s="2">
        <f t="shared" si="0"/>
        <v>142</v>
      </c>
      <c r="E14" s="2">
        <f t="shared" si="1"/>
        <v>6</v>
      </c>
      <c r="F14" s="6">
        <f t="shared" si="2"/>
        <v>0.91891891891891897</v>
      </c>
    </row>
    <row r="15" spans="1:7" x14ac:dyDescent="0.25">
      <c r="A15" s="11">
        <v>20</v>
      </c>
      <c r="B15" s="2">
        <v>39</v>
      </c>
      <c r="C15" s="2">
        <v>38</v>
      </c>
      <c r="D15" s="2">
        <f t="shared" si="0"/>
        <v>77</v>
      </c>
      <c r="E15" s="2">
        <f t="shared" si="1"/>
        <v>-1</v>
      </c>
      <c r="F15" s="6">
        <f t="shared" si="2"/>
        <v>1.0263157894736843</v>
      </c>
    </row>
    <row r="16" spans="1:7" x14ac:dyDescent="0.25">
      <c r="A16" s="11">
        <v>22</v>
      </c>
      <c r="B16" s="2">
        <v>0</v>
      </c>
      <c r="C16" s="2">
        <v>0</v>
      </c>
      <c r="D16" s="2">
        <f t="shared" si="0"/>
        <v>0</v>
      </c>
      <c r="E16" s="2">
        <f t="shared" si="1"/>
        <v>0</v>
      </c>
      <c r="F16" s="6" t="e">
        <f t="shared" si="2"/>
        <v>#DIV/0!</v>
      </c>
    </row>
    <row r="17" spans="1:6" x14ac:dyDescent="0.25">
      <c r="A17" s="11">
        <v>23</v>
      </c>
      <c r="B17" s="2">
        <v>100</v>
      </c>
      <c r="C17" s="2">
        <v>43</v>
      </c>
      <c r="D17" s="2">
        <f t="shared" si="0"/>
        <v>143</v>
      </c>
      <c r="E17" s="2">
        <f t="shared" si="1"/>
        <v>-57</v>
      </c>
      <c r="F17" s="6">
        <f t="shared" si="2"/>
        <v>2.3255813953488373</v>
      </c>
    </row>
    <row r="18" spans="1:6" x14ac:dyDescent="0.25">
      <c r="A18" s="11">
        <v>24</v>
      </c>
      <c r="B18" s="2">
        <v>62</v>
      </c>
      <c r="C18" s="2">
        <v>78</v>
      </c>
      <c r="D18" s="2">
        <f t="shared" si="0"/>
        <v>140</v>
      </c>
      <c r="E18" s="2">
        <f t="shared" si="1"/>
        <v>16</v>
      </c>
      <c r="F18" s="6">
        <f t="shared" si="2"/>
        <v>0.79487179487179482</v>
      </c>
    </row>
    <row r="19" spans="1:6" x14ac:dyDescent="0.25">
      <c r="A19" s="11">
        <v>25</v>
      </c>
      <c r="B19" s="2">
        <v>84</v>
      </c>
      <c r="C19" s="2">
        <v>204</v>
      </c>
      <c r="D19" s="2">
        <f t="shared" si="0"/>
        <v>288</v>
      </c>
      <c r="E19" s="2">
        <f t="shared" si="1"/>
        <v>120</v>
      </c>
      <c r="F19" s="6">
        <f t="shared" si="2"/>
        <v>0.41176470588235292</v>
      </c>
    </row>
    <row r="20" spans="1:6" x14ac:dyDescent="0.25">
      <c r="A20" s="11">
        <v>26</v>
      </c>
      <c r="B20" s="2">
        <v>37</v>
      </c>
      <c r="C20" s="2">
        <v>29</v>
      </c>
      <c r="D20" s="2">
        <f t="shared" si="0"/>
        <v>66</v>
      </c>
      <c r="E20" s="2">
        <f t="shared" si="1"/>
        <v>-8</v>
      </c>
      <c r="F20" s="6">
        <f t="shared" si="2"/>
        <v>1.2758620689655173</v>
      </c>
    </row>
    <row r="21" spans="1:6" x14ac:dyDescent="0.25">
      <c r="A21" s="11">
        <v>28</v>
      </c>
      <c r="B21" s="2">
        <v>103</v>
      </c>
      <c r="C21" s="2">
        <v>109</v>
      </c>
      <c r="D21" s="2">
        <f t="shared" si="0"/>
        <v>212</v>
      </c>
      <c r="E21" s="2">
        <f t="shared" si="1"/>
        <v>6</v>
      </c>
      <c r="F21" s="6">
        <f t="shared" si="2"/>
        <v>0.94495412844036697</v>
      </c>
    </row>
    <row r="22" spans="1:6" x14ac:dyDescent="0.25">
      <c r="A22" s="11">
        <v>30</v>
      </c>
      <c r="B22" s="2">
        <v>49</v>
      </c>
      <c r="C22" s="2">
        <v>60</v>
      </c>
      <c r="D22" s="2">
        <f t="shared" si="0"/>
        <v>109</v>
      </c>
      <c r="E22" s="2">
        <f t="shared" si="1"/>
        <v>11</v>
      </c>
      <c r="F22" s="6">
        <f t="shared" si="2"/>
        <v>0.81666666666666665</v>
      </c>
    </row>
    <row r="23" spans="1:6" x14ac:dyDescent="0.25">
      <c r="A23" s="11">
        <v>32</v>
      </c>
      <c r="B23" s="2">
        <v>101</v>
      </c>
      <c r="C23" s="2">
        <v>61</v>
      </c>
      <c r="D23" s="2">
        <f t="shared" si="0"/>
        <v>162</v>
      </c>
      <c r="E23" s="2">
        <f t="shared" si="1"/>
        <v>-40</v>
      </c>
      <c r="F23" s="6">
        <f t="shared" si="2"/>
        <v>1.6557377049180328</v>
      </c>
    </row>
    <row r="24" spans="1:6" x14ac:dyDescent="0.25">
      <c r="A24" s="11">
        <v>33</v>
      </c>
      <c r="B24" s="2">
        <v>135</v>
      </c>
      <c r="C24" s="2">
        <v>73</v>
      </c>
      <c r="D24" s="2">
        <f t="shared" si="0"/>
        <v>208</v>
      </c>
      <c r="E24" s="2">
        <f t="shared" si="1"/>
        <v>-62</v>
      </c>
      <c r="F24" s="6">
        <f t="shared" si="2"/>
        <v>1.8493150684931507</v>
      </c>
    </row>
    <row r="25" spans="1:6" x14ac:dyDescent="0.25">
      <c r="A25" s="11">
        <v>34</v>
      </c>
      <c r="B25" s="2">
        <v>81</v>
      </c>
      <c r="C25" s="2">
        <v>43</v>
      </c>
      <c r="D25" s="2">
        <f t="shared" si="0"/>
        <v>124</v>
      </c>
      <c r="E25" s="2">
        <f t="shared" si="1"/>
        <v>-38</v>
      </c>
      <c r="F25" s="6">
        <f t="shared" si="2"/>
        <v>1.8837209302325582</v>
      </c>
    </row>
    <row r="26" spans="1:6" x14ac:dyDescent="0.25">
      <c r="A26" s="11">
        <v>40</v>
      </c>
      <c r="B26" s="2">
        <v>158</v>
      </c>
      <c r="C26" s="2">
        <v>115</v>
      </c>
      <c r="D26" s="2">
        <f t="shared" si="0"/>
        <v>273</v>
      </c>
      <c r="E26" s="2">
        <f t="shared" si="1"/>
        <v>-43</v>
      </c>
      <c r="F26" s="6">
        <f t="shared" si="2"/>
        <v>1.3739130434782609</v>
      </c>
    </row>
    <row r="27" spans="1:6" x14ac:dyDescent="0.25">
      <c r="A27" s="11">
        <v>41</v>
      </c>
      <c r="B27" s="2">
        <v>57</v>
      </c>
      <c r="C27" s="2">
        <v>46</v>
      </c>
      <c r="D27" s="2">
        <f t="shared" si="0"/>
        <v>103</v>
      </c>
      <c r="E27" s="2">
        <f t="shared" si="1"/>
        <v>-11</v>
      </c>
      <c r="F27" s="6">
        <f t="shared" si="2"/>
        <v>1.2391304347826086</v>
      </c>
    </row>
    <row r="28" spans="1:6" x14ac:dyDescent="0.25">
      <c r="A28" s="11">
        <v>42</v>
      </c>
      <c r="B28" s="2">
        <v>189</v>
      </c>
      <c r="C28" s="2">
        <v>64</v>
      </c>
      <c r="D28" s="2">
        <f t="shared" si="0"/>
        <v>253</v>
      </c>
      <c r="E28" s="2">
        <f t="shared" si="1"/>
        <v>-125</v>
      </c>
      <c r="F28" s="6">
        <f t="shared" si="2"/>
        <v>2.953125</v>
      </c>
    </row>
    <row r="29" spans="1:6" x14ac:dyDescent="0.25">
      <c r="A29" s="11">
        <v>43</v>
      </c>
      <c r="B29" s="2">
        <v>142</v>
      </c>
      <c r="C29" s="2">
        <v>70</v>
      </c>
      <c r="D29" s="2">
        <f t="shared" si="0"/>
        <v>212</v>
      </c>
      <c r="E29" s="2">
        <f t="shared" si="1"/>
        <v>-72</v>
      </c>
      <c r="F29" s="6">
        <f t="shared" si="2"/>
        <v>2.0285714285714285</v>
      </c>
    </row>
    <row r="30" spans="1:6" x14ac:dyDescent="0.25">
      <c r="A30" s="11">
        <v>44</v>
      </c>
      <c r="B30" s="2">
        <v>136</v>
      </c>
      <c r="C30" s="2">
        <v>118</v>
      </c>
      <c r="D30" s="2">
        <f t="shared" si="0"/>
        <v>254</v>
      </c>
      <c r="E30" s="2">
        <f t="shared" si="1"/>
        <v>-18</v>
      </c>
      <c r="F30" s="6">
        <f t="shared" si="2"/>
        <v>1.152542372881356</v>
      </c>
    </row>
    <row r="31" spans="1:6" x14ac:dyDescent="0.25">
      <c r="A31" s="11">
        <v>45</v>
      </c>
      <c r="B31" s="2">
        <v>60</v>
      </c>
      <c r="C31" s="2">
        <v>43</v>
      </c>
      <c r="D31" s="2">
        <f t="shared" si="0"/>
        <v>103</v>
      </c>
      <c r="E31" s="2">
        <f t="shared" si="1"/>
        <v>-17</v>
      </c>
      <c r="F31" s="6">
        <f t="shared" si="2"/>
        <v>1.3953488372093024</v>
      </c>
    </row>
    <row r="32" spans="1:6" x14ac:dyDescent="0.25">
      <c r="A32" s="11">
        <v>46</v>
      </c>
      <c r="B32" s="2">
        <v>131</v>
      </c>
      <c r="C32" s="2">
        <v>68</v>
      </c>
      <c r="D32" s="2">
        <f t="shared" si="0"/>
        <v>199</v>
      </c>
      <c r="E32" s="2">
        <f t="shared" si="1"/>
        <v>-63</v>
      </c>
      <c r="F32" s="6">
        <f t="shared" si="2"/>
        <v>1.9264705882352942</v>
      </c>
    </row>
    <row r="33" spans="1:6" x14ac:dyDescent="0.25">
      <c r="A33" s="11">
        <v>47</v>
      </c>
      <c r="B33" s="2">
        <v>175</v>
      </c>
      <c r="C33" s="2">
        <v>79</v>
      </c>
      <c r="D33" s="2">
        <f t="shared" si="0"/>
        <v>254</v>
      </c>
      <c r="E33" s="2">
        <f t="shared" si="1"/>
        <v>-96</v>
      </c>
      <c r="F33" s="6">
        <f t="shared" si="2"/>
        <v>2.2151898734177213</v>
      </c>
    </row>
    <row r="34" spans="1:6" x14ac:dyDescent="0.25">
      <c r="A34" s="11">
        <v>48</v>
      </c>
      <c r="B34" s="2">
        <v>100</v>
      </c>
      <c r="C34" s="2">
        <v>61</v>
      </c>
      <c r="D34" s="2">
        <f t="shared" si="0"/>
        <v>161</v>
      </c>
      <c r="E34" s="2">
        <f t="shared" si="1"/>
        <v>-39</v>
      </c>
      <c r="F34" s="6">
        <f t="shared" si="2"/>
        <v>1.639344262295082</v>
      </c>
    </row>
    <row r="35" spans="1:6" x14ac:dyDescent="0.25">
      <c r="A35" s="11">
        <v>49</v>
      </c>
      <c r="B35" s="2">
        <v>73</v>
      </c>
      <c r="C35" s="2">
        <v>56</v>
      </c>
      <c r="D35" s="2">
        <f t="shared" si="0"/>
        <v>129</v>
      </c>
      <c r="E35" s="2">
        <f t="shared" si="1"/>
        <v>-17</v>
      </c>
      <c r="F35" s="6">
        <f t="shared" si="2"/>
        <v>1.3035714285714286</v>
      </c>
    </row>
    <row r="36" spans="1:6" x14ac:dyDescent="0.25">
      <c r="A36" s="11">
        <v>50</v>
      </c>
      <c r="B36" s="2">
        <v>38</v>
      </c>
      <c r="C36" s="2">
        <v>59</v>
      </c>
      <c r="D36" s="2">
        <f t="shared" si="0"/>
        <v>97</v>
      </c>
      <c r="E36" s="2">
        <f t="shared" si="1"/>
        <v>21</v>
      </c>
      <c r="F36" s="6">
        <f t="shared" si="2"/>
        <v>0.64406779661016944</v>
      </c>
    </row>
    <row r="37" spans="1:6" x14ac:dyDescent="0.25">
      <c r="A37" s="11">
        <v>52</v>
      </c>
      <c r="B37" s="2">
        <v>129</v>
      </c>
      <c r="C37" s="2">
        <v>97</v>
      </c>
      <c r="D37" s="2">
        <f t="shared" si="0"/>
        <v>226</v>
      </c>
      <c r="E37" s="2">
        <f t="shared" si="1"/>
        <v>-32</v>
      </c>
      <c r="F37" s="6">
        <f t="shared" si="2"/>
        <v>1.3298969072164948</v>
      </c>
    </row>
    <row r="38" spans="1:6" x14ac:dyDescent="0.25">
      <c r="A38" s="11">
        <v>60</v>
      </c>
      <c r="B38" s="2">
        <v>89</v>
      </c>
      <c r="C38" s="2">
        <v>131</v>
      </c>
      <c r="D38" s="2">
        <f t="shared" si="0"/>
        <v>220</v>
      </c>
      <c r="E38" s="2">
        <f t="shared" si="1"/>
        <v>42</v>
      </c>
      <c r="F38" s="6">
        <f t="shared" si="2"/>
        <v>0.67938931297709926</v>
      </c>
    </row>
    <row r="39" spans="1:6" x14ac:dyDescent="0.25">
      <c r="A39" s="11">
        <v>61</v>
      </c>
      <c r="B39" s="2">
        <v>88</v>
      </c>
      <c r="C39" s="2">
        <v>47</v>
      </c>
      <c r="D39" s="2">
        <f t="shared" si="0"/>
        <v>135</v>
      </c>
      <c r="E39" s="2">
        <f t="shared" si="1"/>
        <v>-41</v>
      </c>
      <c r="F39" s="6">
        <f t="shared" si="2"/>
        <v>1.8723404255319149</v>
      </c>
    </row>
    <row r="40" spans="1:6" x14ac:dyDescent="0.25">
      <c r="A40" s="11">
        <v>62</v>
      </c>
      <c r="B40" s="2">
        <v>81</v>
      </c>
      <c r="C40" s="2">
        <v>33</v>
      </c>
      <c r="D40" s="2">
        <f t="shared" si="0"/>
        <v>114</v>
      </c>
      <c r="E40" s="2">
        <f t="shared" si="1"/>
        <v>-48</v>
      </c>
      <c r="F40" s="6">
        <f t="shared" si="2"/>
        <v>2.4545454545454546</v>
      </c>
    </row>
    <row r="41" spans="1:6" x14ac:dyDescent="0.25">
      <c r="A41" s="11">
        <v>63</v>
      </c>
      <c r="B41" s="2">
        <v>52</v>
      </c>
      <c r="C41" s="2">
        <v>67</v>
      </c>
      <c r="D41" s="2">
        <f t="shared" si="0"/>
        <v>119</v>
      </c>
      <c r="E41" s="2">
        <f t="shared" si="1"/>
        <v>15</v>
      </c>
      <c r="F41" s="6">
        <f t="shared" si="2"/>
        <v>0.77611940298507465</v>
      </c>
    </row>
    <row r="42" spans="1:6" x14ac:dyDescent="0.25">
      <c r="A42" s="11">
        <v>66</v>
      </c>
      <c r="B42" s="2">
        <v>43</v>
      </c>
      <c r="C42" s="2">
        <v>34</v>
      </c>
      <c r="D42" s="2">
        <f t="shared" si="0"/>
        <v>77</v>
      </c>
      <c r="E42" s="2">
        <f t="shared" si="1"/>
        <v>-9</v>
      </c>
      <c r="F42" s="6">
        <f t="shared" si="2"/>
        <v>1.2647058823529411</v>
      </c>
    </row>
    <row r="43" spans="1:6" x14ac:dyDescent="0.25">
      <c r="A43" s="11">
        <v>67</v>
      </c>
      <c r="B43" s="2">
        <v>142</v>
      </c>
      <c r="C43" s="2">
        <v>54</v>
      </c>
      <c r="D43" s="2">
        <f t="shared" si="0"/>
        <v>196</v>
      </c>
      <c r="E43" s="2">
        <f t="shared" si="1"/>
        <v>-88</v>
      </c>
      <c r="F43" s="6">
        <f t="shared" si="2"/>
        <v>2.6296296296296298</v>
      </c>
    </row>
    <row r="44" spans="1:6" x14ac:dyDescent="0.25">
      <c r="A44" s="11">
        <v>68</v>
      </c>
      <c r="B44" s="2">
        <v>36</v>
      </c>
      <c r="C44" s="2">
        <v>73</v>
      </c>
      <c r="D44" s="2">
        <f t="shared" si="0"/>
        <v>109</v>
      </c>
      <c r="E44" s="2">
        <f t="shared" si="1"/>
        <v>37</v>
      </c>
      <c r="F44" s="6">
        <f t="shared" si="2"/>
        <v>0.49315068493150682</v>
      </c>
    </row>
    <row r="45" spans="1:6" x14ac:dyDescent="0.25">
      <c r="A45" s="11">
        <v>69</v>
      </c>
      <c r="B45" s="2">
        <v>68</v>
      </c>
      <c r="C45" s="2">
        <v>52</v>
      </c>
      <c r="D45" s="2">
        <f t="shared" si="0"/>
        <v>120</v>
      </c>
      <c r="E45" s="2">
        <f t="shared" si="1"/>
        <v>-16</v>
      </c>
      <c r="F45" s="6">
        <f t="shared" si="2"/>
        <v>1.3076923076923077</v>
      </c>
    </row>
    <row r="46" spans="1:6" x14ac:dyDescent="0.25">
      <c r="A46" s="11">
        <v>70</v>
      </c>
      <c r="B46" s="2">
        <v>97</v>
      </c>
      <c r="C46" s="2">
        <v>28</v>
      </c>
      <c r="D46" s="2">
        <f t="shared" si="0"/>
        <v>125</v>
      </c>
      <c r="E46" s="2">
        <f t="shared" si="1"/>
        <v>-69</v>
      </c>
      <c r="F46" s="6">
        <f t="shared" si="2"/>
        <v>3.4642857142857144</v>
      </c>
    </row>
    <row r="47" spans="1:6" x14ac:dyDescent="0.25">
      <c r="A47" s="11">
        <v>71</v>
      </c>
      <c r="B47" s="2">
        <v>76</v>
      </c>
      <c r="C47" s="2">
        <v>64</v>
      </c>
      <c r="D47" s="2">
        <f t="shared" si="0"/>
        <v>140</v>
      </c>
      <c r="E47" s="2">
        <f t="shared" si="1"/>
        <v>-12</v>
      </c>
      <c r="F47" s="6">
        <f t="shared" si="2"/>
        <v>1.1875</v>
      </c>
    </row>
    <row r="48" spans="1:6" x14ac:dyDescent="0.25">
      <c r="A48" s="11">
        <v>72</v>
      </c>
      <c r="B48" s="2">
        <v>98</v>
      </c>
      <c r="C48" s="2">
        <v>94</v>
      </c>
      <c r="D48" s="2">
        <f t="shared" si="0"/>
        <v>192</v>
      </c>
      <c r="E48" s="2">
        <f t="shared" si="1"/>
        <v>-4</v>
      </c>
      <c r="F48" s="6">
        <f t="shared" si="2"/>
        <v>1.0425531914893618</v>
      </c>
    </row>
    <row r="49" spans="1:6" x14ac:dyDescent="0.25">
      <c r="A49" s="11">
        <v>73</v>
      </c>
      <c r="B49" s="2">
        <v>109</v>
      </c>
      <c r="C49" s="2">
        <v>18</v>
      </c>
      <c r="D49" s="2">
        <f t="shared" si="0"/>
        <v>127</v>
      </c>
      <c r="E49" s="2">
        <f t="shared" si="1"/>
        <v>-91</v>
      </c>
      <c r="F49" s="6">
        <f t="shared" si="2"/>
        <v>6.0555555555555554</v>
      </c>
    </row>
    <row r="50" spans="1:6" x14ac:dyDescent="0.25">
      <c r="A50" s="11">
        <v>75</v>
      </c>
      <c r="B50" s="2">
        <v>182</v>
      </c>
      <c r="C50" s="2">
        <v>23</v>
      </c>
      <c r="D50" s="2">
        <f t="shared" si="0"/>
        <v>205</v>
      </c>
      <c r="E50" s="2">
        <f t="shared" si="1"/>
        <v>-159</v>
      </c>
      <c r="F50" s="6">
        <f t="shared" si="2"/>
        <v>7.9130434782608692</v>
      </c>
    </row>
    <row r="51" spans="1:6" x14ac:dyDescent="0.25">
      <c r="A51" s="11">
        <v>76</v>
      </c>
      <c r="B51" s="2">
        <v>33</v>
      </c>
      <c r="C51" s="2">
        <v>22</v>
      </c>
      <c r="D51" s="2">
        <f t="shared" si="0"/>
        <v>55</v>
      </c>
      <c r="E51" s="2">
        <f t="shared" si="1"/>
        <v>-11</v>
      </c>
      <c r="F51" s="6">
        <f t="shared" si="2"/>
        <v>1.5</v>
      </c>
    </row>
    <row r="52" spans="1:6" x14ac:dyDescent="0.25">
      <c r="A52" s="11">
        <v>77</v>
      </c>
      <c r="B52" s="2">
        <v>82</v>
      </c>
      <c r="C52" s="2">
        <v>19</v>
      </c>
      <c r="D52" s="2">
        <f t="shared" si="0"/>
        <v>101</v>
      </c>
      <c r="E52" s="2">
        <f t="shared" si="1"/>
        <v>-63</v>
      </c>
      <c r="F52" s="6">
        <f t="shared" si="2"/>
        <v>4.3157894736842106</v>
      </c>
    </row>
    <row r="53" spans="1:6" x14ac:dyDescent="0.25">
      <c r="A53" s="11">
        <v>78</v>
      </c>
      <c r="B53" s="2">
        <v>26</v>
      </c>
      <c r="C53" s="2">
        <v>48</v>
      </c>
      <c r="D53" s="2">
        <f t="shared" si="0"/>
        <v>74</v>
      </c>
      <c r="E53" s="2">
        <f t="shared" si="1"/>
        <v>22</v>
      </c>
      <c r="F53" s="6">
        <f t="shared" si="2"/>
        <v>0.54166666666666663</v>
      </c>
    </row>
    <row r="54" spans="1:6" x14ac:dyDescent="0.25">
      <c r="A54" s="11">
        <v>79</v>
      </c>
      <c r="B54" s="2">
        <v>94</v>
      </c>
      <c r="C54" s="2">
        <v>36</v>
      </c>
      <c r="D54" s="2">
        <f t="shared" si="0"/>
        <v>130</v>
      </c>
      <c r="E54" s="2">
        <f t="shared" si="1"/>
        <v>-58</v>
      </c>
      <c r="F54" s="6">
        <f t="shared" si="2"/>
        <v>2.6111111111111112</v>
      </c>
    </row>
    <row r="55" spans="1:6" x14ac:dyDescent="0.25">
      <c r="A55" s="11">
        <v>81</v>
      </c>
      <c r="B55" s="2">
        <v>40</v>
      </c>
      <c r="C55" s="2">
        <v>42</v>
      </c>
      <c r="D55" s="2">
        <f t="shared" si="0"/>
        <v>82</v>
      </c>
      <c r="E55" s="2">
        <f t="shared" si="1"/>
        <v>2</v>
      </c>
      <c r="F55" s="6">
        <f t="shared" si="2"/>
        <v>0.95238095238095233</v>
      </c>
    </row>
    <row r="56" spans="1:6" x14ac:dyDescent="0.25">
      <c r="A56" s="11">
        <v>83</v>
      </c>
      <c r="B56" s="2">
        <v>80</v>
      </c>
      <c r="C56" s="2">
        <v>56</v>
      </c>
      <c r="D56" s="2">
        <f t="shared" si="0"/>
        <v>136</v>
      </c>
      <c r="E56" s="2">
        <f t="shared" si="1"/>
        <v>-24</v>
      </c>
      <c r="F56" s="6">
        <f t="shared" si="2"/>
        <v>1.4285714285714286</v>
      </c>
    </row>
    <row r="57" spans="1:6" x14ac:dyDescent="0.25">
      <c r="A57" s="11">
        <v>84</v>
      </c>
      <c r="B57" s="2">
        <v>75</v>
      </c>
      <c r="C57" s="2">
        <v>68</v>
      </c>
      <c r="D57" s="2">
        <f t="shared" si="0"/>
        <v>143</v>
      </c>
      <c r="E57" s="2">
        <f t="shared" si="1"/>
        <v>-7</v>
      </c>
      <c r="F57" s="6">
        <f t="shared" si="2"/>
        <v>1.1029411764705883</v>
      </c>
    </row>
    <row r="58" spans="1:6" x14ac:dyDescent="0.25">
      <c r="A58" s="11">
        <v>88</v>
      </c>
      <c r="B58" s="2">
        <v>24</v>
      </c>
      <c r="C58" s="2">
        <v>20</v>
      </c>
      <c r="D58" s="2">
        <f t="shared" si="0"/>
        <v>44</v>
      </c>
      <c r="E58" s="2">
        <f t="shared" si="1"/>
        <v>-4</v>
      </c>
      <c r="F58" s="6">
        <f t="shared" si="2"/>
        <v>1.2</v>
      </c>
    </row>
    <row r="59" spans="1:6" x14ac:dyDescent="0.25">
      <c r="A59" s="11">
        <v>90</v>
      </c>
      <c r="B59" s="2">
        <v>53</v>
      </c>
      <c r="C59" s="2">
        <v>34</v>
      </c>
      <c r="D59" s="2">
        <f t="shared" si="0"/>
        <v>87</v>
      </c>
      <c r="E59" s="2">
        <f t="shared" si="1"/>
        <v>-19</v>
      </c>
      <c r="F59" s="6">
        <f t="shared" si="2"/>
        <v>1.5588235294117647</v>
      </c>
    </row>
    <row r="60" spans="1:6" x14ac:dyDescent="0.25">
      <c r="A60" s="11">
        <v>94</v>
      </c>
      <c r="B60" s="2">
        <v>34</v>
      </c>
      <c r="C60" s="2">
        <v>29</v>
      </c>
      <c r="D60" s="2">
        <f t="shared" si="0"/>
        <v>63</v>
      </c>
      <c r="E60" s="2">
        <f t="shared" si="1"/>
        <v>-5</v>
      </c>
      <c r="F60" s="6">
        <f t="shared" si="2"/>
        <v>1.1724137931034482</v>
      </c>
    </row>
    <row r="61" spans="1:6" x14ac:dyDescent="0.25">
      <c r="A61" s="11">
        <v>100</v>
      </c>
      <c r="B61" s="2">
        <v>44</v>
      </c>
      <c r="C61" s="2">
        <v>15</v>
      </c>
      <c r="D61" s="2">
        <f t="shared" si="0"/>
        <v>59</v>
      </c>
      <c r="E61" s="2">
        <f t="shared" si="1"/>
        <v>-29</v>
      </c>
      <c r="F61" s="6">
        <f t="shared" si="2"/>
        <v>2.9333333333333331</v>
      </c>
    </row>
    <row r="62" spans="1:6" x14ac:dyDescent="0.25">
      <c r="A62" s="11">
        <v>101</v>
      </c>
      <c r="B62" s="2">
        <v>75</v>
      </c>
      <c r="C62" s="2">
        <v>10</v>
      </c>
      <c r="D62" s="2">
        <f t="shared" si="0"/>
        <v>85</v>
      </c>
      <c r="E62" s="2">
        <f t="shared" si="1"/>
        <v>-65</v>
      </c>
      <c r="F62" s="6">
        <f t="shared" si="2"/>
        <v>7.5</v>
      </c>
    </row>
    <row r="63" spans="1:6" x14ac:dyDescent="0.25">
      <c r="A63" s="11">
        <v>102</v>
      </c>
      <c r="B63" s="2">
        <v>117</v>
      </c>
      <c r="C63" s="2">
        <v>20</v>
      </c>
      <c r="D63" s="2">
        <f t="shared" si="0"/>
        <v>137</v>
      </c>
      <c r="E63" s="2">
        <f t="shared" si="1"/>
        <v>-97</v>
      </c>
      <c r="F63" s="6">
        <f t="shared" si="2"/>
        <v>5.85</v>
      </c>
    </row>
    <row r="64" spans="1:6" x14ac:dyDescent="0.25">
      <c r="A64" s="11">
        <v>103</v>
      </c>
      <c r="B64" s="2">
        <v>117</v>
      </c>
      <c r="C64" s="2">
        <v>108</v>
      </c>
      <c r="D64" s="2">
        <f t="shared" si="0"/>
        <v>225</v>
      </c>
      <c r="E64" s="2">
        <f t="shared" si="1"/>
        <v>-9</v>
      </c>
      <c r="F64" s="6">
        <f t="shared" si="2"/>
        <v>1.0833333333333333</v>
      </c>
    </row>
    <row r="65" spans="1:6" x14ac:dyDescent="0.25">
      <c r="A65" s="11">
        <v>104</v>
      </c>
      <c r="B65" s="2">
        <v>99</v>
      </c>
      <c r="C65" s="2">
        <v>53</v>
      </c>
      <c r="D65" s="2">
        <f t="shared" si="0"/>
        <v>152</v>
      </c>
      <c r="E65" s="2">
        <f t="shared" si="1"/>
        <v>-46</v>
      </c>
      <c r="F65" s="6">
        <f t="shared" si="2"/>
        <v>1.8679245283018868</v>
      </c>
    </row>
    <row r="66" spans="1:6" x14ac:dyDescent="0.25">
      <c r="A66" s="11">
        <v>105</v>
      </c>
      <c r="B66" s="2">
        <v>91</v>
      </c>
      <c r="C66" s="2">
        <v>51</v>
      </c>
      <c r="D66" s="2">
        <f t="shared" si="0"/>
        <v>142</v>
      </c>
      <c r="E66" s="2">
        <f t="shared" si="1"/>
        <v>-40</v>
      </c>
      <c r="F66" s="6">
        <f t="shared" si="2"/>
        <v>1.7843137254901962</v>
      </c>
    </row>
    <row r="67" spans="1:6" x14ac:dyDescent="0.25">
      <c r="A67" s="11">
        <v>106</v>
      </c>
      <c r="B67" s="2">
        <v>106</v>
      </c>
      <c r="C67" s="2">
        <v>42</v>
      </c>
      <c r="D67" s="2">
        <f t="shared" si="0"/>
        <v>148</v>
      </c>
      <c r="E67" s="2">
        <f t="shared" si="1"/>
        <v>-64</v>
      </c>
      <c r="F67" s="6">
        <f t="shared" si="2"/>
        <v>2.5238095238095237</v>
      </c>
    </row>
    <row r="68" spans="1:6" x14ac:dyDescent="0.25">
      <c r="A68" s="11">
        <v>107</v>
      </c>
      <c r="B68" s="2">
        <v>60</v>
      </c>
      <c r="C68" s="2">
        <v>21</v>
      </c>
      <c r="D68" s="2">
        <f t="shared" si="0"/>
        <v>81</v>
      </c>
      <c r="E68" s="2">
        <f t="shared" si="1"/>
        <v>-39</v>
      </c>
      <c r="F68" s="6">
        <f t="shared" si="2"/>
        <v>2.8571428571428572</v>
      </c>
    </row>
    <row r="69" spans="1:6" x14ac:dyDescent="0.25">
      <c r="A69" s="11">
        <v>108</v>
      </c>
      <c r="B69" s="2">
        <v>78</v>
      </c>
      <c r="C69" s="2">
        <v>45</v>
      </c>
      <c r="D69" s="2">
        <f t="shared" ref="D69:D81" si="3">SUM(B69:C69)</f>
        <v>123</v>
      </c>
      <c r="E69" s="2">
        <f t="shared" ref="E69:E81" si="4">C69-B69</f>
        <v>-33</v>
      </c>
      <c r="F69" s="6">
        <f t="shared" ref="F69:F81" si="5">B69/C69</f>
        <v>1.7333333333333334</v>
      </c>
    </row>
    <row r="70" spans="1:6" x14ac:dyDescent="0.25">
      <c r="A70" s="11">
        <v>109</v>
      </c>
      <c r="B70" s="2">
        <v>90</v>
      </c>
      <c r="C70" s="2">
        <v>80</v>
      </c>
      <c r="D70" s="2">
        <f t="shared" si="3"/>
        <v>170</v>
      </c>
      <c r="E70" s="2">
        <f t="shared" si="4"/>
        <v>-10</v>
      </c>
      <c r="F70" s="6">
        <f t="shared" si="5"/>
        <v>1.125</v>
      </c>
    </row>
    <row r="71" spans="1:6" x14ac:dyDescent="0.25">
      <c r="A71" s="11">
        <v>110</v>
      </c>
      <c r="B71" s="2">
        <v>118</v>
      </c>
      <c r="C71" s="2">
        <v>123</v>
      </c>
      <c r="D71" s="2">
        <f t="shared" si="3"/>
        <v>241</v>
      </c>
      <c r="E71" s="2">
        <f t="shared" si="4"/>
        <v>5</v>
      </c>
      <c r="F71" s="6">
        <f t="shared" si="5"/>
        <v>0.95934959349593496</v>
      </c>
    </row>
    <row r="72" spans="1:6" x14ac:dyDescent="0.25">
      <c r="A72" s="11">
        <v>111</v>
      </c>
      <c r="B72" s="2">
        <v>20</v>
      </c>
      <c r="C72" s="2">
        <v>9</v>
      </c>
      <c r="D72" s="2">
        <f t="shared" si="3"/>
        <v>29</v>
      </c>
      <c r="E72" s="2">
        <f t="shared" si="4"/>
        <v>-11</v>
      </c>
      <c r="F72" s="6">
        <f t="shared" si="5"/>
        <v>2.2222222222222223</v>
      </c>
    </row>
    <row r="73" spans="1:6" x14ac:dyDescent="0.25">
      <c r="A73" s="11">
        <v>112</v>
      </c>
      <c r="B73" s="2">
        <v>36</v>
      </c>
      <c r="C73" s="2">
        <v>39</v>
      </c>
      <c r="D73" s="2">
        <f t="shared" si="3"/>
        <v>75</v>
      </c>
      <c r="E73" s="2">
        <f t="shared" si="4"/>
        <v>3</v>
      </c>
      <c r="F73" s="6">
        <f t="shared" si="5"/>
        <v>0.92307692307692313</v>
      </c>
    </row>
    <row r="74" spans="1:6" x14ac:dyDescent="0.25">
      <c r="A74" s="11">
        <v>113</v>
      </c>
      <c r="B74" s="2">
        <v>106</v>
      </c>
      <c r="C74" s="2">
        <v>58</v>
      </c>
      <c r="D74" s="2">
        <f t="shared" si="3"/>
        <v>164</v>
      </c>
      <c r="E74" s="2">
        <f t="shared" si="4"/>
        <v>-48</v>
      </c>
      <c r="F74" s="6">
        <f t="shared" si="5"/>
        <v>1.8275862068965518</v>
      </c>
    </row>
    <row r="75" spans="1:6" x14ac:dyDescent="0.25">
      <c r="A75" s="11">
        <v>114</v>
      </c>
      <c r="B75" s="2">
        <v>150</v>
      </c>
      <c r="C75" s="2">
        <v>149</v>
      </c>
      <c r="D75" s="2">
        <f t="shared" si="3"/>
        <v>299</v>
      </c>
      <c r="E75" s="2">
        <f t="shared" si="4"/>
        <v>-1</v>
      </c>
      <c r="F75" s="6">
        <f t="shared" si="5"/>
        <v>1.0067114093959733</v>
      </c>
    </row>
    <row r="76" spans="1:6" x14ac:dyDescent="0.25">
      <c r="A76" s="11">
        <v>115</v>
      </c>
      <c r="B76" s="2">
        <v>106</v>
      </c>
      <c r="C76" s="2">
        <v>78</v>
      </c>
      <c r="D76" s="2">
        <f t="shared" si="3"/>
        <v>184</v>
      </c>
      <c r="E76" s="2">
        <f t="shared" si="4"/>
        <v>-28</v>
      </c>
      <c r="F76" s="6">
        <f t="shared" si="5"/>
        <v>1.358974358974359</v>
      </c>
    </row>
    <row r="77" spans="1:6" x14ac:dyDescent="0.25">
      <c r="A77" s="11">
        <v>120</v>
      </c>
      <c r="B77" s="2">
        <v>95</v>
      </c>
      <c r="C77" s="2">
        <v>64</v>
      </c>
      <c r="D77" s="2">
        <f t="shared" si="3"/>
        <v>159</v>
      </c>
      <c r="E77" s="2">
        <f t="shared" si="4"/>
        <v>-31</v>
      </c>
      <c r="F77" s="6">
        <f t="shared" si="5"/>
        <v>1.484375</v>
      </c>
    </row>
    <row r="78" spans="1:6" x14ac:dyDescent="0.25">
      <c r="A78" s="11">
        <v>121</v>
      </c>
      <c r="B78" s="2">
        <v>59</v>
      </c>
      <c r="C78" s="2">
        <v>118</v>
      </c>
      <c r="D78" s="2">
        <f t="shared" si="3"/>
        <v>177</v>
      </c>
      <c r="E78" s="2">
        <f t="shared" si="4"/>
        <v>59</v>
      </c>
      <c r="F78" s="6">
        <f t="shared" si="5"/>
        <v>0.5</v>
      </c>
    </row>
    <row r="79" spans="1:6" x14ac:dyDescent="0.25">
      <c r="A79" s="11">
        <v>122</v>
      </c>
      <c r="B79" s="2">
        <v>42</v>
      </c>
      <c r="C79" s="2">
        <v>66</v>
      </c>
      <c r="D79" s="2">
        <f t="shared" si="3"/>
        <v>108</v>
      </c>
      <c r="E79" s="2">
        <f t="shared" si="4"/>
        <v>24</v>
      </c>
      <c r="F79" s="6">
        <f t="shared" si="5"/>
        <v>0.63636363636363635</v>
      </c>
    </row>
    <row r="80" spans="1:6" x14ac:dyDescent="0.25">
      <c r="A80" s="11">
        <v>123</v>
      </c>
      <c r="B80" s="2">
        <v>34</v>
      </c>
      <c r="C80" s="2">
        <v>49</v>
      </c>
      <c r="D80" s="2">
        <f t="shared" si="3"/>
        <v>83</v>
      </c>
      <c r="E80" s="2">
        <f t="shared" si="4"/>
        <v>15</v>
      </c>
      <c r="F80" s="6">
        <f t="shared" si="5"/>
        <v>0.69387755102040816</v>
      </c>
    </row>
    <row r="81" spans="1:6" x14ac:dyDescent="0.25">
      <c r="A81" s="4" t="s">
        <v>8</v>
      </c>
      <c r="B81" s="5">
        <f>SUM(B4:B80)</f>
        <v>6263</v>
      </c>
      <c r="C81" s="5">
        <f>SUM(C4:C80)</f>
        <v>4921</v>
      </c>
      <c r="D81" s="5">
        <f t="shared" si="3"/>
        <v>11184</v>
      </c>
      <c r="E81" s="5">
        <f t="shared" si="4"/>
        <v>-1342</v>
      </c>
      <c r="F81" s="6">
        <f t="shared" si="5"/>
        <v>1.2727087990245884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&amp;LOMAP/ORS&amp;C&amp;P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1" sqref="G21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2Q 2021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16</v>
      </c>
      <c r="C4" s="8">
        <v>14</v>
      </c>
      <c r="D4" s="8">
        <f>SUM(B4:C4)</f>
        <v>30</v>
      </c>
      <c r="E4" s="8">
        <f>C4-B4</f>
        <v>-2</v>
      </c>
      <c r="F4" s="9">
        <f>B4/C4</f>
        <v>1.1428571428571428</v>
      </c>
    </row>
    <row r="5" spans="1:7" x14ac:dyDescent="0.25">
      <c r="A5" s="4" t="s">
        <v>33</v>
      </c>
      <c r="B5" s="8">
        <v>401</v>
      </c>
      <c r="C5" s="8">
        <v>239</v>
      </c>
      <c r="D5" s="8">
        <f t="shared" ref="D5:D11" si="0">SUM(B5:C5)</f>
        <v>640</v>
      </c>
      <c r="E5" s="8">
        <f t="shared" ref="E5:E11" si="1">C5-B5</f>
        <v>-162</v>
      </c>
      <c r="F5" s="9">
        <f t="shared" ref="F5:F11" si="2">B5/C5</f>
        <v>1.6778242677824269</v>
      </c>
    </row>
    <row r="6" spans="1:7" x14ac:dyDescent="0.25">
      <c r="A6" s="4" t="s">
        <v>11</v>
      </c>
      <c r="B6" s="8">
        <v>3045</v>
      </c>
      <c r="C6" s="8">
        <v>2272</v>
      </c>
      <c r="D6" s="8">
        <f t="shared" si="0"/>
        <v>5317</v>
      </c>
      <c r="E6" s="8">
        <f t="shared" si="1"/>
        <v>-773</v>
      </c>
      <c r="F6" s="9">
        <f t="shared" si="2"/>
        <v>1.3402288732394365</v>
      </c>
    </row>
    <row r="7" spans="1:7" x14ac:dyDescent="0.25">
      <c r="A7" s="4" t="s">
        <v>34</v>
      </c>
      <c r="B7" s="8">
        <v>526</v>
      </c>
      <c r="C7" s="8">
        <v>419</v>
      </c>
      <c r="D7" s="8">
        <v>15072</v>
      </c>
      <c r="E7" s="8">
        <v>-3992</v>
      </c>
      <c r="F7" s="9">
        <f t="shared" si="2"/>
        <v>1.2553699284009547</v>
      </c>
    </row>
    <row r="8" spans="1:7" x14ac:dyDescent="0.25">
      <c r="A8" s="4" t="s">
        <v>12</v>
      </c>
      <c r="B8" s="8">
        <v>9</v>
      </c>
      <c r="C8" s="8">
        <v>27</v>
      </c>
      <c r="D8" s="8">
        <f t="shared" si="0"/>
        <v>36</v>
      </c>
      <c r="E8" s="8">
        <f t="shared" si="1"/>
        <v>18</v>
      </c>
      <c r="F8" s="9">
        <f t="shared" si="2"/>
        <v>0.33333333333333331</v>
      </c>
    </row>
    <row r="9" spans="1:7" x14ac:dyDescent="0.25">
      <c r="A9" s="4" t="s">
        <v>13</v>
      </c>
      <c r="B9" s="8">
        <v>681</v>
      </c>
      <c r="C9" s="8">
        <v>735</v>
      </c>
      <c r="D9" s="8">
        <f t="shared" si="0"/>
        <v>1416</v>
      </c>
      <c r="E9" s="8">
        <f t="shared" si="1"/>
        <v>54</v>
      </c>
      <c r="F9" s="9">
        <f t="shared" si="2"/>
        <v>0.92653061224489797</v>
      </c>
    </row>
    <row r="10" spans="1:7" x14ac:dyDescent="0.25">
      <c r="A10" s="4" t="s">
        <v>35</v>
      </c>
      <c r="B10" s="8">
        <v>1585</v>
      </c>
      <c r="C10" s="8">
        <v>1215</v>
      </c>
      <c r="D10" s="8">
        <f t="shared" ref="D10" si="3">SUM(B10:C10)</f>
        <v>2800</v>
      </c>
      <c r="E10" s="8">
        <f t="shared" ref="E10" si="4">C10-B10</f>
        <v>-370</v>
      </c>
      <c r="F10" s="9">
        <f t="shared" ref="F10" si="5">B10/C10</f>
        <v>1.3045267489711934</v>
      </c>
    </row>
    <row r="11" spans="1:7" x14ac:dyDescent="0.25">
      <c r="A11" s="4" t="s">
        <v>8</v>
      </c>
      <c r="B11" s="7">
        <f>SUM(B4:B10)</f>
        <v>6263</v>
      </c>
      <c r="C11" s="7">
        <f>SUM(C4:C10)</f>
        <v>4921</v>
      </c>
      <c r="D11" s="7">
        <f t="shared" si="0"/>
        <v>11184</v>
      </c>
      <c r="E11" s="7">
        <f t="shared" si="1"/>
        <v>-1342</v>
      </c>
      <c r="F11" s="9">
        <f t="shared" si="2"/>
        <v>1.2727087990245884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7" sqref="I1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2Q 2021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1444</v>
      </c>
      <c r="C4" s="8">
        <v>1019</v>
      </c>
      <c r="D4" s="8">
        <f>SUM(B4:C4)</f>
        <v>2463</v>
      </c>
      <c r="E4" s="8">
        <f>C4-B4</f>
        <v>-425</v>
      </c>
      <c r="F4" s="9">
        <f>B4/C4</f>
        <v>1.4170755642787045</v>
      </c>
    </row>
    <row r="5" spans="1:6" x14ac:dyDescent="0.25">
      <c r="A5" s="4" t="s">
        <v>15</v>
      </c>
      <c r="B5" s="8">
        <v>4819</v>
      </c>
      <c r="C5" s="8">
        <v>3902</v>
      </c>
      <c r="D5" s="8">
        <f t="shared" ref="D5:D6" si="0">SUM(B5:C5)</f>
        <v>8721</v>
      </c>
      <c r="E5" s="8">
        <f t="shared" ref="E5:E6" si="1">C5-B5</f>
        <v>-917</v>
      </c>
      <c r="F5" s="9">
        <f t="shared" ref="F5:F6" si="2">B5/C5</f>
        <v>1.235007688364941</v>
      </c>
    </row>
    <row r="6" spans="1:6" x14ac:dyDescent="0.25">
      <c r="A6" s="4" t="s">
        <v>8</v>
      </c>
      <c r="B6" s="7">
        <f>SUM(B4:B5)</f>
        <v>6263</v>
      </c>
      <c r="C6" s="7">
        <f>SUM(C4:C5)</f>
        <v>4921</v>
      </c>
      <c r="D6" s="7">
        <f t="shared" si="0"/>
        <v>11184</v>
      </c>
      <c r="E6" s="7">
        <f t="shared" si="1"/>
        <v>-1342</v>
      </c>
      <c r="F6" s="9">
        <f t="shared" si="2"/>
        <v>1.2727087990245884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23" sqref="I23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2Q 2021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224</v>
      </c>
      <c r="C5" s="8">
        <v>3</v>
      </c>
      <c r="D5" s="8">
        <f t="shared" ref="D5:D10" si="0">SUM(B5:C5)</f>
        <v>227</v>
      </c>
      <c r="E5" s="8">
        <f t="shared" ref="E5:E10" si="1">C5-B5</f>
        <v>-221</v>
      </c>
      <c r="F5" s="9">
        <f t="shared" ref="F5:F10" si="2">IF(C5=0,"**.*",(B5/C5))</f>
        <v>74.666666666666671</v>
      </c>
    </row>
    <row r="6" spans="1:10" x14ac:dyDescent="0.25">
      <c r="A6" s="4" t="s">
        <v>26</v>
      </c>
      <c r="B6" s="8">
        <v>985</v>
      </c>
      <c r="C6" s="8">
        <v>920</v>
      </c>
      <c r="D6" s="8">
        <f t="shared" si="0"/>
        <v>1905</v>
      </c>
      <c r="E6" s="8">
        <f t="shared" si="1"/>
        <v>-65</v>
      </c>
      <c r="F6" s="9">
        <f t="shared" si="2"/>
        <v>1.0706521739130435</v>
      </c>
    </row>
    <row r="7" spans="1:10" x14ac:dyDescent="0.25">
      <c r="A7" s="4" t="s">
        <v>27</v>
      </c>
      <c r="B7" s="8">
        <v>3191</v>
      </c>
      <c r="C7" s="8">
        <v>2245</v>
      </c>
      <c r="D7" s="8">
        <f t="shared" si="0"/>
        <v>5436</v>
      </c>
      <c r="E7" s="8">
        <f t="shared" si="1"/>
        <v>-946</v>
      </c>
      <c r="F7" s="9">
        <f t="shared" si="2"/>
        <v>1.4213808463251671</v>
      </c>
    </row>
    <row r="8" spans="1:10" x14ac:dyDescent="0.25">
      <c r="A8" s="4" t="s">
        <v>28</v>
      </c>
      <c r="B8" s="8">
        <v>1603</v>
      </c>
      <c r="C8" s="8">
        <v>1503</v>
      </c>
      <c r="D8" s="8">
        <f t="shared" si="0"/>
        <v>3106</v>
      </c>
      <c r="E8" s="8">
        <f t="shared" si="1"/>
        <v>-100</v>
      </c>
      <c r="F8" s="9">
        <f t="shared" si="2"/>
        <v>1.0665335994677312</v>
      </c>
    </row>
    <row r="9" spans="1:10" x14ac:dyDescent="0.25">
      <c r="A9" s="4" t="s">
        <v>29</v>
      </c>
      <c r="B9" s="8">
        <v>260</v>
      </c>
      <c r="C9" s="8">
        <v>250</v>
      </c>
      <c r="D9" s="8">
        <f t="shared" si="0"/>
        <v>510</v>
      </c>
      <c r="E9" s="8">
        <f t="shared" si="1"/>
        <v>-10</v>
      </c>
      <c r="F9" s="9">
        <f t="shared" si="2"/>
        <v>1.04</v>
      </c>
    </row>
    <row r="10" spans="1:10" x14ac:dyDescent="0.25">
      <c r="A10" s="4" t="s">
        <v>8</v>
      </c>
      <c r="B10" s="7">
        <f>SUM(B4:B9)</f>
        <v>6263</v>
      </c>
      <c r="C10" s="7">
        <f>SUM(C4:C9)</f>
        <v>4921</v>
      </c>
      <c r="D10" s="7">
        <f t="shared" si="0"/>
        <v>11184</v>
      </c>
      <c r="E10" s="7">
        <f t="shared" si="1"/>
        <v>-1342</v>
      </c>
      <c r="F10" s="9">
        <f t="shared" si="2"/>
        <v>1.2727087990245884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&amp;LOMAP/ORS&amp;C&amp;P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LAZARUS, NOREEN</cp:lastModifiedBy>
  <cp:lastPrinted>2021-07-28T19:09:17Z</cp:lastPrinted>
  <dcterms:created xsi:type="dcterms:W3CDTF">2016-07-22T11:47:05Z</dcterms:created>
  <dcterms:modified xsi:type="dcterms:W3CDTF">2021-07-28T19:09:22Z</dcterms:modified>
</cp:coreProperties>
</file>