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Total!$K$4:$L$19</definedName>
    <definedName name="crime3">#REF!</definedName>
    <definedName name="crime4">#REF!</definedName>
  </definedNames>
  <calcPr calcId="145621"/>
</workbook>
</file>

<file path=xl/calcChain.xml><?xml version="1.0" encoding="utf-8"?>
<calcChain xmlns="http://schemas.openxmlformats.org/spreadsheetml/2006/main">
  <c r="D6" i="6" l="1"/>
  <c r="D7" i="6"/>
  <c r="D8" i="6"/>
  <c r="D9" i="6"/>
  <c r="C26" i="1"/>
  <c r="B26" i="1"/>
  <c r="D26" i="1" s="1"/>
  <c r="F26" i="1" l="1"/>
  <c r="E26" i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4" i="3"/>
  <c r="C9" i="2"/>
  <c r="B9" i="2"/>
  <c r="F25" i="1" l="1"/>
  <c r="E25" i="1"/>
  <c r="D25" i="1"/>
  <c r="C10" i="6"/>
  <c r="B10" i="6"/>
  <c r="F9" i="6"/>
  <c r="E9" i="6"/>
  <c r="F8" i="6"/>
  <c r="E8" i="6"/>
  <c r="F7" i="6"/>
  <c r="E7" i="6"/>
  <c r="F6" i="6"/>
  <c r="E6" i="6"/>
  <c r="F5" i="6"/>
  <c r="E5" i="6"/>
  <c r="D5" i="6"/>
  <c r="F4" i="6"/>
  <c r="E4" i="6"/>
  <c r="D4" i="6"/>
  <c r="C6" i="4"/>
  <c r="B6" i="4"/>
  <c r="F5" i="4"/>
  <c r="E5" i="4"/>
  <c r="D5" i="4"/>
  <c r="F4" i="4"/>
  <c r="E4" i="4"/>
  <c r="D4" i="4"/>
  <c r="C10" i="5"/>
  <c r="B10" i="5"/>
  <c r="E6" i="4" l="1"/>
  <c r="F6" i="4"/>
  <c r="D10" i="6"/>
  <c r="F10" i="6"/>
  <c r="E10" i="6"/>
  <c r="D6" i="4"/>
  <c r="F10" i="5"/>
  <c r="E10" i="5"/>
  <c r="D10" i="5"/>
  <c r="F9" i="5"/>
  <c r="E9" i="5"/>
  <c r="D9" i="5"/>
  <c r="F8" i="5"/>
  <c r="E8" i="5"/>
  <c r="D8" i="5"/>
  <c r="F7" i="5"/>
  <c r="F6" i="5"/>
  <c r="E6" i="5"/>
  <c r="D6" i="5"/>
  <c r="F5" i="5"/>
  <c r="E5" i="5"/>
  <c r="D5" i="5"/>
  <c r="F4" i="5"/>
  <c r="E4" i="5"/>
  <c r="D4" i="5"/>
  <c r="C81" i="3"/>
  <c r="B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F4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4" i="1"/>
  <c r="F81" i="3" l="1"/>
  <c r="D81" i="3"/>
  <c r="E81" i="3"/>
</calcChain>
</file>

<file path=xl/sharedStrings.xml><?xml version="1.0" encoding="utf-8"?>
<sst xmlns="http://schemas.openxmlformats.org/spreadsheetml/2006/main" count="166" uniqueCount="135">
  <si>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</si>
  <si>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</si>
  <si>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</si>
  <si>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</si>
  <si>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</si>
  <si>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</si>
  <si>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</si>
  <si>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</si>
  <si>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</si>
  <si>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</si>
  <si>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</si>
  <si>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PL 2650101-CRIM POSS WEAP-4TH:FIREARM/WEP</t>
  </si>
  <si>
    <t xml:space="preserve">VTL11920U3-DWI- 1ST OFFENSE              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</si>
  <si>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</si>
  <si>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</si>
  <si>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</si>
  <si>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</si>
  <si>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</si>
  <si>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</si>
  <si>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</si>
  <si>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</si>
  <si>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</si>
  <si>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</si>
  <si>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</si>
  <si>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</si>
  <si>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</si>
  <si>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</si>
  <si>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</si>
  <si>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</si>
  <si>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</si>
  <si>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</si>
  <si>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</si>
  <si>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</si>
  <si>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</si>
  <si>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</si>
  <si>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</si>
  <si>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</si>
  <si>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</si>
  <si>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</si>
  <si>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</si>
  <si>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</si>
  <si>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</si>
  <si>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</si>
  <si>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</si>
  <si>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</si>
  <si>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</si>
  <si>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</si>
  <si>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</si>
  <si>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</si>
  <si>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</si>
  <si>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</si>
  <si>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</si>
  <si>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</si>
  <si>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</si>
  <si>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</si>
  <si>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</si>
  <si>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</si>
  <si>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</si>
  <si>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</si>
  <si>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</si>
  <si>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</si>
  <si>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</si>
  <si>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</si>
  <si>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</si>
  <si>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</si>
  <si>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</si>
  <si>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</si>
  <si>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</si>
  <si>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</si>
  <si>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</si>
  <si>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</si>
  <si>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</si>
  <si>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</si>
  <si>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</si>
  <si>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</si>
  <si>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</si>
  <si>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</si>
  <si>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</si>
  <si>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</si>
  <si>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</si>
  <si>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</si>
  <si>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</si>
  <si>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</si>
  <si>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</si>
  <si>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</si>
  <si>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</si>
  <si>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</si>
  <si>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</si>
  <si>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</si>
  <si>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</si>
  <si>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</si>
  <si>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</si>
  <si>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</si>
  <si>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</si>
  <si>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</si>
  <si>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</si>
  <si>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</si>
  <si>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</si>
  <si>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</si>
  <si>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</si>
  <si>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</si>
  <si>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</si>
  <si>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</si>
  <si>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</si>
  <si>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</si>
  <si>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</si>
  <si>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</si>
  <si>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Race</t>
  </si>
  <si>
    <t>AMER IND</t>
  </si>
  <si>
    <t>ASIAN/PAC.ISL</t>
  </si>
  <si>
    <t>BLACK</t>
  </si>
  <si>
    <t>UNKNOWN</t>
  </si>
  <si>
    <t>WHITE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</si>
  <si>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</si>
  <si>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</si>
  <si>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</si>
  <si>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</si>
  <si>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</si>
  <si>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</si>
  <si>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</si>
  <si>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</si>
  <si>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</si>
  <si>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</si>
  <si>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1950500-OBSTRUCT GOVERNMENTL ADMIN-2ND</t>
  </si>
  <si>
    <t>PL 2211001-C/P MARIHUANA-5TH:PUBLIC PLACE</t>
  </si>
  <si>
    <t>PL 1654000-CRIM POSSESSION STOLN PROP-5TH</t>
  </si>
  <si>
    <t>PL 1401500-CRIMINAL TRESPASS-2ND</t>
  </si>
  <si>
    <t>VTL051101A-AGGRAVATED UNLIC OPER VEH-3RD</t>
  </si>
  <si>
    <t>PL 2053000-RESISTING ARREST</t>
  </si>
  <si>
    <t>PL 2403001-AGG HAR-2ND:COMUNICATE/ALARM</t>
  </si>
  <si>
    <t>PL 2155003-CRIM CONTEMPT-2ND:DISOBEY CRT</t>
  </si>
  <si>
    <t>LOC00000UM-VIOL OF LOCAL LAW MISD</t>
  </si>
  <si>
    <t>Non DAT and DAT Arrest Analysis 2Q 2013</t>
  </si>
  <si>
    <t>Non DAT Arrests 2Q 2013</t>
  </si>
  <si>
    <t>HISPANIC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</si>
</sst>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21" sqref="M21"/>
    </sheetView>
  </sheetViews>
  <sheetFormatPr defaultRowHeight="15" x14ac:dyDescent="0.25"/>
  <cols>
    <col min="1" max="1" width="46.71093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11" max="11" width="11.7109375" bestFit="1" customWidth="1"/>
  </cols>
  <sheetData>
    <row r="1" spans="1:6" x14ac:dyDescent="0.25">
      <c r="A1" s="11" t="s">
        <v>132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133</v>
      </c>
      <c r="B3" s="3" t="s">
        <v>18</v>
      </c>
      <c r="C3" s="3" t="s">
        <v>19</v>
      </c>
      <c r="D3" s="3" t="s">
        <v>20</v>
      </c>
      <c r="E3" s="3" t="s">
        <v>14</v>
      </c>
      <c r="F3" s="3" t="s">
        <v>15</v>
      </c>
    </row>
    <row r="4" spans="1:6" x14ac:dyDescent="0.25">
      <c r="A4" s="2" t="s">
        <v>0</v>
      </c>
      <c r="B4" s="1">
        <v>7088</v>
      </c>
      <c r="C4" s="1">
        <v>1058</v>
      </c>
      <c r="D4" s="1">
        <f>SUM(B4:C4)</f>
        <v>8146</v>
      </c>
      <c r="E4" s="1">
        <f>C4-B4</f>
        <v>-6030</v>
      </c>
      <c r="F4" s="4">
        <f>IF(C4=0,"**.*",(B4/C4))</f>
        <v>6.6994328922495274</v>
      </c>
    </row>
    <row r="5" spans="1:6" x14ac:dyDescent="0.25">
      <c r="A5" s="2" t="s">
        <v>2</v>
      </c>
      <c r="B5" s="1">
        <v>6284</v>
      </c>
      <c r="C5" s="1">
        <v>649</v>
      </c>
      <c r="D5" s="1">
        <f t="shared" ref="D5:D26" si="0">SUM(B5:C5)</f>
        <v>6933</v>
      </c>
      <c r="E5" s="1">
        <f t="shared" ref="E5:E26" si="1">C5-B5</f>
        <v>-5635</v>
      </c>
      <c r="F5" s="4">
        <f t="shared" ref="F5:F26" si="2">IF(C5=0,"**.*",(B5/C5))</f>
        <v>9.6825885978428357</v>
      </c>
    </row>
    <row r="6" spans="1:6" x14ac:dyDescent="0.25">
      <c r="A6" s="2" t="s">
        <v>1</v>
      </c>
      <c r="B6" s="1">
        <v>6122</v>
      </c>
      <c r="C6" s="1">
        <v>2212</v>
      </c>
      <c r="D6" s="1">
        <f t="shared" si="0"/>
        <v>8334</v>
      </c>
      <c r="E6" s="1">
        <f t="shared" si="1"/>
        <v>-3910</v>
      </c>
      <c r="F6" s="4">
        <f t="shared" si="2"/>
        <v>2.767631103074141</v>
      </c>
    </row>
    <row r="7" spans="1:6" x14ac:dyDescent="0.25">
      <c r="A7" s="2" t="s">
        <v>4</v>
      </c>
      <c r="B7" s="1">
        <v>3757</v>
      </c>
      <c r="C7" s="1">
        <v>1719</v>
      </c>
      <c r="D7" s="1">
        <f t="shared" si="0"/>
        <v>5476</v>
      </c>
      <c r="E7" s="1">
        <f t="shared" si="1"/>
        <v>-2038</v>
      </c>
      <c r="F7" s="4">
        <f t="shared" si="2"/>
        <v>2.1855730075625361</v>
      </c>
    </row>
    <row r="8" spans="1:6" x14ac:dyDescent="0.25">
      <c r="A8" s="2" t="s">
        <v>125</v>
      </c>
      <c r="B8" s="1">
        <v>2811</v>
      </c>
      <c r="C8" s="1">
        <v>2212</v>
      </c>
      <c r="D8" s="1">
        <f t="shared" si="0"/>
        <v>5023</v>
      </c>
      <c r="E8" s="1">
        <f t="shared" si="1"/>
        <v>-599</v>
      </c>
      <c r="F8" s="4">
        <f t="shared" si="2"/>
        <v>1.2707956600361663</v>
      </c>
    </row>
    <row r="9" spans="1:6" x14ac:dyDescent="0.25">
      <c r="A9" s="2" t="s">
        <v>5</v>
      </c>
      <c r="B9" s="1">
        <v>2046</v>
      </c>
      <c r="C9" s="1">
        <v>2509</v>
      </c>
      <c r="D9" s="1">
        <f t="shared" si="0"/>
        <v>4555</v>
      </c>
      <c r="E9" s="1">
        <f t="shared" si="1"/>
        <v>463</v>
      </c>
      <c r="F9" s="4">
        <f t="shared" si="2"/>
        <v>0.81546432841769634</v>
      </c>
    </row>
    <row r="10" spans="1:6" x14ac:dyDescent="0.25">
      <c r="A10" s="2" t="s">
        <v>124</v>
      </c>
      <c r="B10" s="1">
        <v>1773</v>
      </c>
      <c r="C10" s="1">
        <v>5668</v>
      </c>
      <c r="D10" s="1">
        <f t="shared" si="0"/>
        <v>7441</v>
      </c>
      <c r="E10" s="1">
        <f t="shared" si="1"/>
        <v>3895</v>
      </c>
      <c r="F10" s="4">
        <f t="shared" si="2"/>
        <v>0.31280875088214538</v>
      </c>
    </row>
    <row r="11" spans="1:6" x14ac:dyDescent="0.25">
      <c r="A11" s="2" t="s">
        <v>123</v>
      </c>
      <c r="B11" s="1">
        <v>1499</v>
      </c>
      <c r="C11" s="1">
        <v>11</v>
      </c>
      <c r="D11" s="1">
        <f t="shared" si="0"/>
        <v>1510</v>
      </c>
      <c r="E11" s="1">
        <f t="shared" si="1"/>
        <v>-1488</v>
      </c>
      <c r="F11" s="4">
        <f t="shared" si="2"/>
        <v>136.27272727272728</v>
      </c>
    </row>
    <row r="12" spans="1:6" x14ac:dyDescent="0.25">
      <c r="A12" s="2" t="s">
        <v>8</v>
      </c>
      <c r="B12" s="1">
        <v>1394</v>
      </c>
      <c r="C12" s="1">
        <v>269</v>
      </c>
      <c r="D12" s="1">
        <f t="shared" si="0"/>
        <v>1663</v>
      </c>
      <c r="E12" s="1">
        <f t="shared" si="1"/>
        <v>-1125</v>
      </c>
      <c r="F12" s="4">
        <f t="shared" si="2"/>
        <v>5.1821561338289959</v>
      </c>
    </row>
    <row r="13" spans="1:6" x14ac:dyDescent="0.25">
      <c r="A13" s="2" t="s">
        <v>7</v>
      </c>
      <c r="B13" s="1">
        <v>1367</v>
      </c>
      <c r="C13" s="1">
        <v>1</v>
      </c>
      <c r="D13" s="1">
        <f t="shared" si="0"/>
        <v>1368</v>
      </c>
      <c r="E13" s="1">
        <f t="shared" si="1"/>
        <v>-1366</v>
      </c>
      <c r="F13" s="4">
        <f t="shared" si="2"/>
        <v>1367</v>
      </c>
    </row>
    <row r="14" spans="1:6" x14ac:dyDescent="0.25">
      <c r="A14" s="2" t="s">
        <v>6</v>
      </c>
      <c r="B14" s="1">
        <v>1362</v>
      </c>
      <c r="C14" s="1">
        <v>3</v>
      </c>
      <c r="D14" s="1">
        <f t="shared" si="0"/>
        <v>1365</v>
      </c>
      <c r="E14" s="1">
        <f t="shared" si="1"/>
        <v>-1359</v>
      </c>
      <c r="F14" s="4">
        <f t="shared" si="2"/>
        <v>454</v>
      </c>
    </row>
    <row r="15" spans="1:6" x14ac:dyDescent="0.25">
      <c r="A15" s="2" t="s">
        <v>3</v>
      </c>
      <c r="B15" s="1">
        <v>1252</v>
      </c>
      <c r="C15" s="1">
        <v>881</v>
      </c>
      <c r="D15" s="1">
        <f t="shared" si="0"/>
        <v>2133</v>
      </c>
      <c r="E15" s="1">
        <f t="shared" si="1"/>
        <v>-371</v>
      </c>
      <c r="F15" s="4">
        <f t="shared" si="2"/>
        <v>1.4211123723041998</v>
      </c>
    </row>
    <row r="16" spans="1:6" x14ac:dyDescent="0.25">
      <c r="A16" s="2" t="s">
        <v>9</v>
      </c>
      <c r="B16" s="1">
        <v>969</v>
      </c>
      <c r="C16" s="1">
        <v>77</v>
      </c>
      <c r="D16" s="1">
        <f t="shared" si="0"/>
        <v>1046</v>
      </c>
      <c r="E16" s="1">
        <f t="shared" si="1"/>
        <v>-892</v>
      </c>
      <c r="F16" s="4">
        <f t="shared" si="2"/>
        <v>12.584415584415584</v>
      </c>
    </row>
    <row r="17" spans="1:6" x14ac:dyDescent="0.25">
      <c r="A17" s="2" t="s">
        <v>131</v>
      </c>
      <c r="B17" s="1">
        <v>927</v>
      </c>
      <c r="C17" s="1">
        <v>236</v>
      </c>
      <c r="D17" s="1">
        <f t="shared" si="0"/>
        <v>1163</v>
      </c>
      <c r="E17" s="1">
        <f t="shared" si="1"/>
        <v>-691</v>
      </c>
      <c r="F17" s="4">
        <f t="shared" si="2"/>
        <v>3.9279661016949152</v>
      </c>
    </row>
    <row r="18" spans="1:6" x14ac:dyDescent="0.25">
      <c r="A18" s="2" t="s">
        <v>11</v>
      </c>
      <c r="B18" s="1">
        <v>908</v>
      </c>
      <c r="C18" s="1">
        <v>819</v>
      </c>
      <c r="D18" s="1">
        <f t="shared" si="0"/>
        <v>1727</v>
      </c>
      <c r="E18" s="1">
        <f t="shared" si="1"/>
        <v>-89</v>
      </c>
      <c r="F18" s="4">
        <f t="shared" si="2"/>
        <v>1.1086691086691087</v>
      </c>
    </row>
    <row r="19" spans="1:6" x14ac:dyDescent="0.25">
      <c r="A19" s="2" t="s">
        <v>10</v>
      </c>
      <c r="B19" s="1">
        <v>844</v>
      </c>
      <c r="C19" s="1">
        <v>353</v>
      </c>
      <c r="D19" s="1">
        <f t="shared" si="0"/>
        <v>1197</v>
      </c>
      <c r="E19" s="1">
        <f t="shared" si="1"/>
        <v>-491</v>
      </c>
      <c r="F19" s="4">
        <f t="shared" si="2"/>
        <v>2.3909348441926346</v>
      </c>
    </row>
    <row r="20" spans="1:6" x14ac:dyDescent="0.25">
      <c r="A20" s="2" t="s">
        <v>127</v>
      </c>
      <c r="B20" s="1">
        <v>735</v>
      </c>
      <c r="C20" s="1">
        <v>829</v>
      </c>
      <c r="D20" s="1">
        <f t="shared" si="0"/>
        <v>1564</v>
      </c>
      <c r="E20" s="1">
        <f t="shared" si="1"/>
        <v>94</v>
      </c>
      <c r="F20" s="4">
        <f t="shared" si="2"/>
        <v>0.88661037394451148</v>
      </c>
    </row>
    <row r="21" spans="1:6" x14ac:dyDescent="0.25">
      <c r="A21" s="2" t="s">
        <v>128</v>
      </c>
      <c r="B21" s="1">
        <v>662</v>
      </c>
      <c r="C21" s="1">
        <v>2</v>
      </c>
      <c r="D21" s="1">
        <f t="shared" si="0"/>
        <v>664</v>
      </c>
      <c r="E21" s="1">
        <f t="shared" si="1"/>
        <v>-660</v>
      </c>
      <c r="F21" s="4">
        <f t="shared" si="2"/>
        <v>331</v>
      </c>
    </row>
    <row r="22" spans="1:6" x14ac:dyDescent="0.25">
      <c r="A22" s="2" t="s">
        <v>129</v>
      </c>
      <c r="B22" s="1">
        <v>662</v>
      </c>
      <c r="C22" s="1">
        <v>91</v>
      </c>
      <c r="D22" s="1">
        <f t="shared" si="0"/>
        <v>753</v>
      </c>
      <c r="E22" s="1">
        <f t="shared" si="1"/>
        <v>-571</v>
      </c>
      <c r="F22" s="4">
        <f t="shared" si="2"/>
        <v>7.2747252747252746</v>
      </c>
    </row>
    <row r="23" spans="1:6" x14ac:dyDescent="0.25">
      <c r="A23" s="2" t="s">
        <v>12</v>
      </c>
      <c r="B23" s="1">
        <v>613</v>
      </c>
      <c r="C23" s="1">
        <v>1</v>
      </c>
      <c r="D23" s="1">
        <f t="shared" si="0"/>
        <v>614</v>
      </c>
      <c r="E23" s="1">
        <f t="shared" si="1"/>
        <v>-612</v>
      </c>
      <c r="F23" s="4">
        <f t="shared" si="2"/>
        <v>613</v>
      </c>
    </row>
    <row r="24" spans="1:6" x14ac:dyDescent="0.25">
      <c r="A24" s="2" t="s">
        <v>130</v>
      </c>
      <c r="B24" s="1">
        <v>598</v>
      </c>
      <c r="C24" s="1">
        <v>1</v>
      </c>
      <c r="D24" s="1">
        <f t="shared" si="0"/>
        <v>599</v>
      </c>
      <c r="E24" s="1">
        <f t="shared" si="1"/>
        <v>-597</v>
      </c>
      <c r="F24" s="4">
        <f t="shared" si="2"/>
        <v>598</v>
      </c>
    </row>
    <row r="25" spans="1:6" x14ac:dyDescent="0.25">
      <c r="A25" s="8" t="s">
        <v>126</v>
      </c>
      <c r="B25" s="9">
        <v>589</v>
      </c>
      <c r="C25" s="9">
        <v>269</v>
      </c>
      <c r="D25" s="9">
        <f t="shared" si="0"/>
        <v>858</v>
      </c>
      <c r="E25" s="9">
        <f t="shared" si="1"/>
        <v>-320</v>
      </c>
      <c r="F25" s="4">
        <f t="shared" si="2"/>
        <v>2.1895910780669143</v>
      </c>
    </row>
    <row r="26" spans="1:6" x14ac:dyDescent="0.25">
      <c r="A26" s="10" t="s">
        <v>13</v>
      </c>
      <c r="B26" s="3">
        <f>SUM(B4:B25)</f>
        <v>44262</v>
      </c>
      <c r="C26" s="3">
        <f>SUM(C4:C25)</f>
        <v>19870</v>
      </c>
      <c r="D26" s="3">
        <f t="shared" si="0"/>
        <v>64132</v>
      </c>
      <c r="E26" s="3">
        <f t="shared" si="1"/>
        <v>-24392</v>
      </c>
      <c r="F26" s="4">
        <f t="shared" si="2"/>
        <v>2.2275792652239557</v>
      </c>
    </row>
  </sheetData>
  <mergeCells count="1">
    <mergeCell ref="A1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J20" sqref="J20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132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21</v>
      </c>
      <c r="B3" s="5" t="s">
        <v>22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23</v>
      </c>
      <c r="B4" s="6">
        <v>9903</v>
      </c>
      <c r="C4" s="6">
        <v>4110</v>
      </c>
      <c r="D4" s="6">
        <f>SUM(B4:C4)</f>
        <v>14013</v>
      </c>
      <c r="E4" s="6">
        <f>C4-B4</f>
        <v>-5793</v>
      </c>
      <c r="F4" s="7">
        <f>B4/C4</f>
        <v>2.4094890510948903</v>
      </c>
    </row>
    <row r="5" spans="1:6" x14ac:dyDescent="0.25">
      <c r="A5" s="2" t="s">
        <v>24</v>
      </c>
      <c r="B5" s="6">
        <v>12624</v>
      </c>
      <c r="C5" s="6">
        <v>5498</v>
      </c>
      <c r="D5" s="6">
        <f t="shared" ref="D5:D9" si="0">SUM(B5:C5)</f>
        <v>18122</v>
      </c>
      <c r="E5" s="6">
        <f t="shared" ref="E5:E9" si="1">C5-B5</f>
        <v>-7126</v>
      </c>
      <c r="F5" s="7">
        <f t="shared" ref="F5:F9" si="2">B5/C5</f>
        <v>2.2961076755183703</v>
      </c>
    </row>
    <row r="6" spans="1:6" x14ac:dyDescent="0.25">
      <c r="A6" s="2" t="s">
        <v>25</v>
      </c>
      <c r="B6" s="6">
        <v>12929</v>
      </c>
      <c r="C6" s="6">
        <v>6200</v>
      </c>
      <c r="D6" s="6">
        <f t="shared" si="0"/>
        <v>19129</v>
      </c>
      <c r="E6" s="6">
        <f t="shared" si="1"/>
        <v>-6729</v>
      </c>
      <c r="F6" s="7">
        <f t="shared" si="2"/>
        <v>2.0853225806451614</v>
      </c>
    </row>
    <row r="7" spans="1:6" x14ac:dyDescent="0.25">
      <c r="A7" s="2" t="s">
        <v>26</v>
      </c>
      <c r="B7" s="6">
        <v>7613</v>
      </c>
      <c r="C7" s="6">
        <v>3439</v>
      </c>
      <c r="D7" s="6">
        <f t="shared" si="0"/>
        <v>11052</v>
      </c>
      <c r="E7" s="6">
        <f t="shared" si="1"/>
        <v>-4174</v>
      </c>
      <c r="F7" s="7">
        <f t="shared" si="2"/>
        <v>2.2137249200348941</v>
      </c>
    </row>
    <row r="8" spans="1:6" x14ac:dyDescent="0.25">
      <c r="A8" s="2" t="s">
        <v>27</v>
      </c>
      <c r="B8" s="6">
        <v>1193</v>
      </c>
      <c r="C8" s="6">
        <v>623</v>
      </c>
      <c r="D8" s="6">
        <f t="shared" si="0"/>
        <v>1816</v>
      </c>
      <c r="E8" s="6">
        <f t="shared" si="1"/>
        <v>-570</v>
      </c>
      <c r="F8" s="7">
        <f t="shared" si="2"/>
        <v>1.9149277688603532</v>
      </c>
    </row>
    <row r="9" spans="1:6" x14ac:dyDescent="0.25">
      <c r="A9" s="2" t="s">
        <v>28</v>
      </c>
      <c r="B9" s="5">
        <f>SUM(B4:B8)</f>
        <v>44262</v>
      </c>
      <c r="C9" s="5">
        <f>SUM(C4:C8)</f>
        <v>19870</v>
      </c>
      <c r="D9" s="5">
        <f t="shared" si="0"/>
        <v>64132</v>
      </c>
      <c r="E9" s="5">
        <f t="shared" si="1"/>
        <v>-24392</v>
      </c>
      <c r="F9" s="7">
        <f t="shared" si="2"/>
        <v>2.2275792652239557</v>
      </c>
    </row>
  </sheetData>
  <mergeCells count="1">
    <mergeCell ref="A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J15" sqref="J1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132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29</v>
      </c>
      <c r="B3" s="3" t="s">
        <v>16</v>
      </c>
      <c r="C3" s="3" t="s">
        <v>17</v>
      </c>
      <c r="D3" s="3" t="s">
        <v>20</v>
      </c>
      <c r="E3" s="3" t="s">
        <v>14</v>
      </c>
      <c r="F3" s="3" t="s">
        <v>15</v>
      </c>
    </row>
    <row r="4" spans="1:6" x14ac:dyDescent="0.25">
      <c r="A4" s="2" t="s">
        <v>30</v>
      </c>
      <c r="B4" s="1">
        <v>548</v>
      </c>
      <c r="C4" s="1">
        <v>337</v>
      </c>
      <c r="D4" s="1">
        <f>SUM(B4:C4)</f>
        <v>885</v>
      </c>
      <c r="E4" s="1">
        <f>C4-B4</f>
        <v>-211</v>
      </c>
      <c r="F4" s="4">
        <f>IF(C4=0,"**.*",(B4/C4))</f>
        <v>1.6261127596439169</v>
      </c>
    </row>
    <row r="5" spans="1:6" x14ac:dyDescent="0.25">
      <c r="A5" s="2" t="s">
        <v>31</v>
      </c>
      <c r="B5" s="1">
        <v>660</v>
      </c>
      <c r="C5" s="1">
        <v>303</v>
      </c>
      <c r="D5" s="1">
        <f t="shared" ref="D5:D68" si="0">SUM(B5:C5)</f>
        <v>963</v>
      </c>
      <c r="E5" s="1">
        <f t="shared" ref="E5:E68" si="1">C5-B5</f>
        <v>-357</v>
      </c>
      <c r="F5" s="4">
        <f t="shared" ref="F5:F68" si="2">IF(C5=0,"**.*",(B5/C5))</f>
        <v>2.1782178217821784</v>
      </c>
    </row>
    <row r="6" spans="1:6" x14ac:dyDescent="0.25">
      <c r="A6" s="2" t="s">
        <v>32</v>
      </c>
      <c r="B6" s="1">
        <v>503</v>
      </c>
      <c r="C6" s="1">
        <v>207</v>
      </c>
      <c r="D6" s="1">
        <f t="shared" si="0"/>
        <v>710</v>
      </c>
      <c r="E6" s="1">
        <f t="shared" si="1"/>
        <v>-296</v>
      </c>
      <c r="F6" s="4">
        <f t="shared" si="2"/>
        <v>2.4299516908212562</v>
      </c>
    </row>
    <row r="7" spans="1:6" x14ac:dyDescent="0.25">
      <c r="A7" s="2" t="s">
        <v>33</v>
      </c>
      <c r="B7" s="1">
        <v>425</v>
      </c>
      <c r="C7" s="1">
        <v>238</v>
      </c>
      <c r="D7" s="1">
        <f t="shared" si="0"/>
        <v>663</v>
      </c>
      <c r="E7" s="1">
        <f t="shared" si="1"/>
        <v>-187</v>
      </c>
      <c r="F7" s="4">
        <f t="shared" si="2"/>
        <v>1.7857142857142858</v>
      </c>
    </row>
    <row r="8" spans="1:6" x14ac:dyDescent="0.25">
      <c r="A8" s="2" t="s">
        <v>34</v>
      </c>
      <c r="B8" s="1">
        <v>491</v>
      </c>
      <c r="C8" s="1">
        <v>179</v>
      </c>
      <c r="D8" s="1">
        <f t="shared" si="0"/>
        <v>670</v>
      </c>
      <c r="E8" s="1">
        <f t="shared" si="1"/>
        <v>-312</v>
      </c>
      <c r="F8" s="4">
        <f t="shared" si="2"/>
        <v>2.7430167597765363</v>
      </c>
    </row>
    <row r="9" spans="1:6" x14ac:dyDescent="0.25">
      <c r="A9" s="2" t="s">
        <v>35</v>
      </c>
      <c r="B9" s="1">
        <v>386</v>
      </c>
      <c r="C9" s="1">
        <v>195</v>
      </c>
      <c r="D9" s="1">
        <f t="shared" si="0"/>
        <v>581</v>
      </c>
      <c r="E9" s="1">
        <f t="shared" si="1"/>
        <v>-191</v>
      </c>
      <c r="F9" s="4">
        <f t="shared" si="2"/>
        <v>1.9794871794871796</v>
      </c>
    </row>
    <row r="10" spans="1:6" x14ac:dyDescent="0.25">
      <c r="A10" s="2" t="s">
        <v>36</v>
      </c>
      <c r="B10" s="1">
        <v>882</v>
      </c>
      <c r="C10" s="1">
        <v>280</v>
      </c>
      <c r="D10" s="1">
        <f t="shared" si="0"/>
        <v>1162</v>
      </c>
      <c r="E10" s="1">
        <f t="shared" si="1"/>
        <v>-602</v>
      </c>
      <c r="F10" s="4">
        <f t="shared" si="2"/>
        <v>3.15</v>
      </c>
    </row>
    <row r="11" spans="1:6" x14ac:dyDescent="0.25">
      <c r="A11" s="2" t="s">
        <v>37</v>
      </c>
      <c r="B11" s="1">
        <v>1902</v>
      </c>
      <c r="C11" s="1">
        <v>811</v>
      </c>
      <c r="D11" s="1">
        <f t="shared" si="0"/>
        <v>2713</v>
      </c>
      <c r="E11" s="1">
        <f t="shared" si="1"/>
        <v>-1091</v>
      </c>
      <c r="F11" s="4">
        <f t="shared" si="2"/>
        <v>2.3452527743526512</v>
      </c>
    </row>
    <row r="12" spans="1:6" x14ac:dyDescent="0.25">
      <c r="A12" s="2" t="s">
        <v>38</v>
      </c>
      <c r="B12" s="1">
        <v>270</v>
      </c>
      <c r="C12" s="1">
        <v>73</v>
      </c>
      <c r="D12" s="1">
        <f t="shared" si="0"/>
        <v>343</v>
      </c>
      <c r="E12" s="1">
        <f t="shared" si="1"/>
        <v>-197</v>
      </c>
      <c r="F12" s="4">
        <f t="shared" si="2"/>
        <v>3.6986301369863015</v>
      </c>
    </row>
    <row r="13" spans="1:6" x14ac:dyDescent="0.25">
      <c r="A13" s="2" t="s">
        <v>39</v>
      </c>
      <c r="B13" s="1">
        <v>699</v>
      </c>
      <c r="C13" s="1">
        <v>244</v>
      </c>
      <c r="D13" s="1">
        <f t="shared" si="0"/>
        <v>943</v>
      </c>
      <c r="E13" s="1">
        <f t="shared" si="1"/>
        <v>-455</v>
      </c>
      <c r="F13" s="4">
        <f t="shared" si="2"/>
        <v>2.8647540983606556</v>
      </c>
    </row>
    <row r="14" spans="1:6" x14ac:dyDescent="0.25">
      <c r="A14" s="2" t="s">
        <v>40</v>
      </c>
      <c r="B14" s="1">
        <v>339</v>
      </c>
      <c r="C14" s="1">
        <v>229</v>
      </c>
      <c r="D14" s="1">
        <f t="shared" si="0"/>
        <v>568</v>
      </c>
      <c r="E14" s="1">
        <f t="shared" si="1"/>
        <v>-110</v>
      </c>
      <c r="F14" s="4">
        <f t="shared" si="2"/>
        <v>1.4803493449781659</v>
      </c>
    </row>
    <row r="15" spans="1:6" x14ac:dyDescent="0.25">
      <c r="A15" s="2" t="s">
        <v>41</v>
      </c>
      <c r="B15" s="1">
        <v>190</v>
      </c>
      <c r="C15" s="1">
        <v>158</v>
      </c>
      <c r="D15" s="1">
        <f t="shared" si="0"/>
        <v>348</v>
      </c>
      <c r="E15" s="1">
        <f t="shared" si="1"/>
        <v>-32</v>
      </c>
      <c r="F15" s="4">
        <f t="shared" si="2"/>
        <v>1.2025316455696202</v>
      </c>
    </row>
    <row r="16" spans="1:6" x14ac:dyDescent="0.25">
      <c r="A16" s="2" t="s">
        <v>42</v>
      </c>
      <c r="B16" s="1">
        <v>54</v>
      </c>
      <c r="C16" s="1">
        <v>39</v>
      </c>
      <c r="D16" s="1">
        <f t="shared" si="0"/>
        <v>93</v>
      </c>
      <c r="E16" s="1">
        <f t="shared" si="1"/>
        <v>-15</v>
      </c>
      <c r="F16" s="4">
        <f t="shared" si="2"/>
        <v>1.3846153846153846</v>
      </c>
    </row>
    <row r="17" spans="1:6" x14ac:dyDescent="0.25">
      <c r="A17" s="2" t="s">
        <v>43</v>
      </c>
      <c r="B17" s="1">
        <v>771</v>
      </c>
      <c r="C17" s="1">
        <v>310</v>
      </c>
      <c r="D17" s="1">
        <f t="shared" si="0"/>
        <v>1081</v>
      </c>
      <c r="E17" s="1">
        <f t="shared" si="1"/>
        <v>-461</v>
      </c>
      <c r="F17" s="4">
        <f t="shared" si="2"/>
        <v>2.4870967741935486</v>
      </c>
    </row>
    <row r="18" spans="1:6" x14ac:dyDescent="0.25">
      <c r="A18" s="2" t="s">
        <v>44</v>
      </c>
      <c r="B18" s="1">
        <v>303</v>
      </c>
      <c r="C18" s="1">
        <v>171</v>
      </c>
      <c r="D18" s="1">
        <f t="shared" si="0"/>
        <v>474</v>
      </c>
      <c r="E18" s="1">
        <f t="shared" si="1"/>
        <v>-132</v>
      </c>
      <c r="F18" s="4">
        <f t="shared" si="2"/>
        <v>1.7719298245614035</v>
      </c>
    </row>
    <row r="19" spans="1:6" x14ac:dyDescent="0.25">
      <c r="A19" s="2" t="s">
        <v>45</v>
      </c>
      <c r="B19" s="1">
        <v>1078</v>
      </c>
      <c r="C19" s="1">
        <v>447</v>
      </c>
      <c r="D19" s="1">
        <f t="shared" si="0"/>
        <v>1525</v>
      </c>
      <c r="E19" s="1">
        <f t="shared" si="1"/>
        <v>-631</v>
      </c>
      <c r="F19" s="4">
        <f t="shared" si="2"/>
        <v>2.4116331096196868</v>
      </c>
    </row>
    <row r="20" spans="1:6" x14ac:dyDescent="0.25">
      <c r="A20" s="2" t="s">
        <v>46</v>
      </c>
      <c r="B20" s="1">
        <v>471</v>
      </c>
      <c r="C20" s="1">
        <v>227</v>
      </c>
      <c r="D20" s="1">
        <f t="shared" si="0"/>
        <v>698</v>
      </c>
      <c r="E20" s="1">
        <f t="shared" si="1"/>
        <v>-244</v>
      </c>
      <c r="F20" s="4">
        <f t="shared" si="2"/>
        <v>2.0748898678414096</v>
      </c>
    </row>
    <row r="21" spans="1:6" x14ac:dyDescent="0.25">
      <c r="A21" s="2" t="s">
        <v>47</v>
      </c>
      <c r="B21" s="1">
        <v>768</v>
      </c>
      <c r="C21" s="1">
        <v>370</v>
      </c>
      <c r="D21" s="1">
        <f t="shared" si="0"/>
        <v>1138</v>
      </c>
      <c r="E21" s="1">
        <f t="shared" si="1"/>
        <v>-398</v>
      </c>
      <c r="F21" s="4">
        <f t="shared" si="2"/>
        <v>2.0756756756756758</v>
      </c>
    </row>
    <row r="22" spans="1:6" x14ac:dyDescent="0.25">
      <c r="A22" s="2" t="s">
        <v>48</v>
      </c>
      <c r="B22" s="1">
        <v>486</v>
      </c>
      <c r="C22" s="1">
        <v>378</v>
      </c>
      <c r="D22" s="1">
        <f t="shared" si="0"/>
        <v>864</v>
      </c>
      <c r="E22" s="1">
        <f t="shared" si="1"/>
        <v>-108</v>
      </c>
      <c r="F22" s="4">
        <f t="shared" si="2"/>
        <v>1.2857142857142858</v>
      </c>
    </row>
    <row r="23" spans="1:6" x14ac:dyDescent="0.25">
      <c r="A23" s="2" t="s">
        <v>49</v>
      </c>
      <c r="B23" s="1">
        <v>593</v>
      </c>
      <c r="C23" s="1">
        <v>338</v>
      </c>
      <c r="D23" s="1">
        <f t="shared" si="0"/>
        <v>931</v>
      </c>
      <c r="E23" s="1">
        <f t="shared" si="1"/>
        <v>-255</v>
      </c>
      <c r="F23" s="4">
        <f t="shared" si="2"/>
        <v>1.7544378698224852</v>
      </c>
    </row>
    <row r="24" spans="1:6" x14ac:dyDescent="0.25">
      <c r="A24" s="2" t="s">
        <v>50</v>
      </c>
      <c r="B24" s="1">
        <v>555</v>
      </c>
      <c r="C24" s="1">
        <v>367</v>
      </c>
      <c r="D24" s="1">
        <f t="shared" si="0"/>
        <v>922</v>
      </c>
      <c r="E24" s="1">
        <f t="shared" si="1"/>
        <v>-188</v>
      </c>
      <c r="F24" s="4">
        <f t="shared" si="2"/>
        <v>1.5122615803814714</v>
      </c>
    </row>
    <row r="25" spans="1:6" x14ac:dyDescent="0.25">
      <c r="A25" s="2" t="s">
        <v>51</v>
      </c>
      <c r="B25" s="1">
        <v>555</v>
      </c>
      <c r="C25" s="1">
        <v>299</v>
      </c>
      <c r="D25" s="1">
        <f t="shared" si="0"/>
        <v>854</v>
      </c>
      <c r="E25" s="1">
        <f t="shared" si="1"/>
        <v>-256</v>
      </c>
      <c r="F25" s="4">
        <f t="shared" si="2"/>
        <v>1.8561872909698998</v>
      </c>
    </row>
    <row r="26" spans="1:6" x14ac:dyDescent="0.25">
      <c r="A26" s="2" t="s">
        <v>52</v>
      </c>
      <c r="B26" s="1">
        <v>1436</v>
      </c>
      <c r="C26" s="1">
        <v>479</v>
      </c>
      <c r="D26" s="1">
        <f t="shared" si="0"/>
        <v>1915</v>
      </c>
      <c r="E26" s="1">
        <f t="shared" si="1"/>
        <v>-957</v>
      </c>
      <c r="F26" s="4">
        <f t="shared" si="2"/>
        <v>2.9979123173277662</v>
      </c>
    </row>
    <row r="27" spans="1:6" x14ac:dyDescent="0.25">
      <c r="A27" s="2" t="s">
        <v>53</v>
      </c>
      <c r="B27" s="1">
        <v>812</v>
      </c>
      <c r="C27" s="1">
        <v>246</v>
      </c>
      <c r="D27" s="1">
        <f t="shared" si="0"/>
        <v>1058</v>
      </c>
      <c r="E27" s="1">
        <f t="shared" si="1"/>
        <v>-566</v>
      </c>
      <c r="F27" s="4">
        <f t="shared" si="2"/>
        <v>3.3008130081300813</v>
      </c>
    </row>
    <row r="28" spans="1:6" x14ac:dyDescent="0.25">
      <c r="A28" s="2" t="s">
        <v>54</v>
      </c>
      <c r="B28" s="1">
        <v>680</v>
      </c>
      <c r="C28" s="1">
        <v>284</v>
      </c>
      <c r="D28" s="1">
        <f t="shared" si="0"/>
        <v>964</v>
      </c>
      <c r="E28" s="1">
        <f t="shared" si="1"/>
        <v>-396</v>
      </c>
      <c r="F28" s="4">
        <f t="shared" si="2"/>
        <v>2.3943661971830985</v>
      </c>
    </row>
    <row r="29" spans="1:6" x14ac:dyDescent="0.25">
      <c r="A29" s="2" t="s">
        <v>55</v>
      </c>
      <c r="B29" s="1">
        <v>925</v>
      </c>
      <c r="C29" s="1">
        <v>395</v>
      </c>
      <c r="D29" s="1">
        <f t="shared" si="0"/>
        <v>1320</v>
      </c>
      <c r="E29" s="1">
        <f t="shared" si="1"/>
        <v>-530</v>
      </c>
      <c r="F29" s="4">
        <f t="shared" si="2"/>
        <v>2.3417721518987342</v>
      </c>
    </row>
    <row r="30" spans="1:6" x14ac:dyDescent="0.25">
      <c r="A30" s="2" t="s">
        <v>56</v>
      </c>
      <c r="B30" s="1">
        <v>1519</v>
      </c>
      <c r="C30" s="1">
        <v>697</v>
      </c>
      <c r="D30" s="1">
        <f t="shared" si="0"/>
        <v>2216</v>
      </c>
      <c r="E30" s="1">
        <f t="shared" si="1"/>
        <v>-822</v>
      </c>
      <c r="F30" s="4">
        <f t="shared" si="2"/>
        <v>2.1793400286944045</v>
      </c>
    </row>
    <row r="31" spans="1:6" x14ac:dyDescent="0.25">
      <c r="A31" s="2" t="s">
        <v>57</v>
      </c>
      <c r="B31" s="1">
        <v>302</v>
      </c>
      <c r="C31" s="1">
        <v>173</v>
      </c>
      <c r="D31" s="1">
        <f t="shared" si="0"/>
        <v>475</v>
      </c>
      <c r="E31" s="1">
        <f t="shared" si="1"/>
        <v>-129</v>
      </c>
      <c r="F31" s="4">
        <f t="shared" si="2"/>
        <v>1.745664739884393</v>
      </c>
    </row>
    <row r="32" spans="1:6" x14ac:dyDescent="0.25">
      <c r="A32" s="2" t="s">
        <v>58</v>
      </c>
      <c r="B32" s="1">
        <v>955</v>
      </c>
      <c r="C32" s="1">
        <v>386</v>
      </c>
      <c r="D32" s="1">
        <f t="shared" si="0"/>
        <v>1341</v>
      </c>
      <c r="E32" s="1">
        <f t="shared" si="1"/>
        <v>-569</v>
      </c>
      <c r="F32" s="4">
        <f t="shared" si="2"/>
        <v>2.4740932642487046</v>
      </c>
    </row>
    <row r="33" spans="1:6" x14ac:dyDescent="0.25">
      <c r="A33" s="2" t="s">
        <v>59</v>
      </c>
      <c r="B33" s="1">
        <v>732</v>
      </c>
      <c r="C33" s="1">
        <v>234</v>
      </c>
      <c r="D33" s="1">
        <f t="shared" si="0"/>
        <v>966</v>
      </c>
      <c r="E33" s="1">
        <f t="shared" si="1"/>
        <v>-498</v>
      </c>
      <c r="F33" s="4">
        <f t="shared" si="2"/>
        <v>3.1282051282051282</v>
      </c>
    </row>
    <row r="34" spans="1:6" x14ac:dyDescent="0.25">
      <c r="A34" s="2" t="s">
        <v>60</v>
      </c>
      <c r="B34" s="1">
        <v>902</v>
      </c>
      <c r="C34" s="1">
        <v>178</v>
      </c>
      <c r="D34" s="1">
        <f t="shared" si="0"/>
        <v>1080</v>
      </c>
      <c r="E34" s="1">
        <f t="shared" si="1"/>
        <v>-724</v>
      </c>
      <c r="F34" s="4">
        <f t="shared" si="2"/>
        <v>5.0674157303370784</v>
      </c>
    </row>
    <row r="35" spans="1:6" x14ac:dyDescent="0.25">
      <c r="A35" s="2" t="s">
        <v>61</v>
      </c>
      <c r="B35" s="1">
        <v>481</v>
      </c>
      <c r="C35" s="1">
        <v>278</v>
      </c>
      <c r="D35" s="1">
        <f t="shared" si="0"/>
        <v>759</v>
      </c>
      <c r="E35" s="1">
        <f t="shared" si="1"/>
        <v>-203</v>
      </c>
      <c r="F35" s="4">
        <f t="shared" si="2"/>
        <v>1.7302158273381294</v>
      </c>
    </row>
    <row r="36" spans="1:6" x14ac:dyDescent="0.25">
      <c r="A36" s="2" t="s">
        <v>62</v>
      </c>
      <c r="B36" s="1">
        <v>200</v>
      </c>
      <c r="C36" s="1">
        <v>129</v>
      </c>
      <c r="D36" s="1">
        <f t="shared" si="0"/>
        <v>329</v>
      </c>
      <c r="E36" s="1">
        <f t="shared" si="1"/>
        <v>-71</v>
      </c>
      <c r="F36" s="4">
        <f t="shared" si="2"/>
        <v>1.5503875968992249</v>
      </c>
    </row>
    <row r="37" spans="1:6" x14ac:dyDescent="0.25">
      <c r="A37" s="2" t="s">
        <v>63</v>
      </c>
      <c r="B37" s="1">
        <v>959</v>
      </c>
      <c r="C37" s="1">
        <v>631</v>
      </c>
      <c r="D37" s="1">
        <f t="shared" si="0"/>
        <v>1590</v>
      </c>
      <c r="E37" s="1">
        <f t="shared" si="1"/>
        <v>-328</v>
      </c>
      <c r="F37" s="4">
        <f t="shared" si="2"/>
        <v>1.5198098256735342</v>
      </c>
    </row>
    <row r="38" spans="1:6" x14ac:dyDescent="0.25">
      <c r="A38" s="2" t="s">
        <v>64</v>
      </c>
      <c r="B38" s="1">
        <v>571</v>
      </c>
      <c r="C38" s="1">
        <v>262</v>
      </c>
      <c r="D38" s="1">
        <f t="shared" si="0"/>
        <v>833</v>
      </c>
      <c r="E38" s="1">
        <f t="shared" si="1"/>
        <v>-309</v>
      </c>
      <c r="F38" s="4">
        <f t="shared" si="2"/>
        <v>2.1793893129770994</v>
      </c>
    </row>
    <row r="39" spans="1:6" x14ac:dyDescent="0.25">
      <c r="A39" s="2" t="s">
        <v>65</v>
      </c>
      <c r="B39" s="1">
        <v>338</v>
      </c>
      <c r="C39" s="1">
        <v>162</v>
      </c>
      <c r="D39" s="1">
        <f t="shared" si="0"/>
        <v>500</v>
      </c>
      <c r="E39" s="1">
        <f t="shared" si="1"/>
        <v>-176</v>
      </c>
      <c r="F39" s="4">
        <f t="shared" si="2"/>
        <v>2.0864197530864197</v>
      </c>
    </row>
    <row r="40" spans="1:6" x14ac:dyDescent="0.25">
      <c r="A40" s="2" t="s">
        <v>66</v>
      </c>
      <c r="B40" s="1">
        <v>254</v>
      </c>
      <c r="C40" s="1">
        <v>116</v>
      </c>
      <c r="D40" s="1">
        <f t="shared" si="0"/>
        <v>370</v>
      </c>
      <c r="E40" s="1">
        <f t="shared" si="1"/>
        <v>-138</v>
      </c>
      <c r="F40" s="4">
        <f t="shared" si="2"/>
        <v>2.1896551724137931</v>
      </c>
    </row>
    <row r="41" spans="1:6" x14ac:dyDescent="0.25">
      <c r="A41" s="2" t="s">
        <v>67</v>
      </c>
      <c r="B41" s="1">
        <v>200</v>
      </c>
      <c r="C41" s="1">
        <v>135</v>
      </c>
      <c r="D41" s="1">
        <f t="shared" si="0"/>
        <v>335</v>
      </c>
      <c r="E41" s="1">
        <f t="shared" si="1"/>
        <v>-65</v>
      </c>
      <c r="F41" s="4">
        <f t="shared" si="2"/>
        <v>1.4814814814814814</v>
      </c>
    </row>
    <row r="42" spans="1:6" x14ac:dyDescent="0.25">
      <c r="A42" s="2" t="s">
        <v>68</v>
      </c>
      <c r="B42" s="1">
        <v>222</v>
      </c>
      <c r="C42" s="1">
        <v>72</v>
      </c>
      <c r="D42" s="1">
        <f t="shared" si="0"/>
        <v>294</v>
      </c>
      <c r="E42" s="1">
        <f t="shared" si="1"/>
        <v>-150</v>
      </c>
      <c r="F42" s="4">
        <f t="shared" si="2"/>
        <v>3.0833333333333335</v>
      </c>
    </row>
    <row r="43" spans="1:6" x14ac:dyDescent="0.25">
      <c r="A43" s="2" t="s">
        <v>69</v>
      </c>
      <c r="B43" s="1">
        <v>652</v>
      </c>
      <c r="C43" s="1">
        <v>384</v>
      </c>
      <c r="D43" s="1">
        <f t="shared" si="0"/>
        <v>1036</v>
      </c>
      <c r="E43" s="1">
        <f t="shared" si="1"/>
        <v>-268</v>
      </c>
      <c r="F43" s="4">
        <f t="shared" si="2"/>
        <v>1.6979166666666667</v>
      </c>
    </row>
    <row r="44" spans="1:6" x14ac:dyDescent="0.25">
      <c r="A44" s="2" t="s">
        <v>70</v>
      </c>
      <c r="B44" s="1">
        <v>241</v>
      </c>
      <c r="C44" s="1">
        <v>159</v>
      </c>
      <c r="D44" s="1">
        <f t="shared" si="0"/>
        <v>400</v>
      </c>
      <c r="E44" s="1">
        <f t="shared" si="1"/>
        <v>-82</v>
      </c>
      <c r="F44" s="4">
        <f t="shared" si="2"/>
        <v>1.5157232704402517</v>
      </c>
    </row>
    <row r="45" spans="1:6" x14ac:dyDescent="0.25">
      <c r="A45" s="2" t="s">
        <v>71</v>
      </c>
      <c r="B45" s="1">
        <v>278</v>
      </c>
      <c r="C45" s="1">
        <v>217</v>
      </c>
      <c r="D45" s="1">
        <f t="shared" si="0"/>
        <v>495</v>
      </c>
      <c r="E45" s="1">
        <f t="shared" si="1"/>
        <v>-61</v>
      </c>
      <c r="F45" s="4">
        <f t="shared" si="2"/>
        <v>1.2811059907834101</v>
      </c>
    </row>
    <row r="46" spans="1:6" x14ac:dyDescent="0.25">
      <c r="A46" s="2" t="s">
        <v>72</v>
      </c>
      <c r="B46" s="1">
        <v>575</v>
      </c>
      <c r="C46" s="1">
        <v>297</v>
      </c>
      <c r="D46" s="1">
        <f t="shared" si="0"/>
        <v>872</v>
      </c>
      <c r="E46" s="1">
        <f t="shared" si="1"/>
        <v>-278</v>
      </c>
      <c r="F46" s="4">
        <f t="shared" si="2"/>
        <v>1.936026936026936</v>
      </c>
    </row>
    <row r="47" spans="1:6" x14ac:dyDescent="0.25">
      <c r="A47" s="2" t="s">
        <v>73</v>
      </c>
      <c r="B47" s="1">
        <v>555</v>
      </c>
      <c r="C47" s="1">
        <v>299</v>
      </c>
      <c r="D47" s="1">
        <f t="shared" si="0"/>
        <v>854</v>
      </c>
      <c r="E47" s="1">
        <f t="shared" si="1"/>
        <v>-256</v>
      </c>
      <c r="F47" s="4">
        <f t="shared" si="2"/>
        <v>1.8561872909698998</v>
      </c>
    </row>
    <row r="48" spans="1:6" x14ac:dyDescent="0.25">
      <c r="A48" s="2" t="s">
        <v>74</v>
      </c>
      <c r="B48" s="1">
        <v>399</v>
      </c>
      <c r="C48" s="1">
        <v>172</v>
      </c>
      <c r="D48" s="1">
        <f t="shared" si="0"/>
        <v>571</v>
      </c>
      <c r="E48" s="1">
        <f t="shared" si="1"/>
        <v>-227</v>
      </c>
      <c r="F48" s="4">
        <f t="shared" si="2"/>
        <v>2.3197674418604652</v>
      </c>
    </row>
    <row r="49" spans="1:6" x14ac:dyDescent="0.25">
      <c r="A49" s="2" t="s">
        <v>75</v>
      </c>
      <c r="B49" s="1">
        <v>1372</v>
      </c>
      <c r="C49" s="1">
        <v>425</v>
      </c>
      <c r="D49" s="1">
        <f t="shared" si="0"/>
        <v>1797</v>
      </c>
      <c r="E49" s="1">
        <f t="shared" si="1"/>
        <v>-947</v>
      </c>
      <c r="F49" s="4">
        <f t="shared" si="2"/>
        <v>3.2282352941176469</v>
      </c>
    </row>
    <row r="50" spans="1:6" x14ac:dyDescent="0.25">
      <c r="A50" s="2" t="s">
        <v>76</v>
      </c>
      <c r="B50" s="1">
        <v>1692</v>
      </c>
      <c r="C50" s="1">
        <v>815</v>
      </c>
      <c r="D50" s="1">
        <f t="shared" si="0"/>
        <v>2507</v>
      </c>
      <c r="E50" s="1">
        <f t="shared" si="1"/>
        <v>-877</v>
      </c>
      <c r="F50" s="4">
        <f t="shared" si="2"/>
        <v>2.0760736196319018</v>
      </c>
    </row>
    <row r="51" spans="1:6" x14ac:dyDescent="0.25">
      <c r="A51" s="2" t="s">
        <v>77</v>
      </c>
      <c r="B51" s="1">
        <v>198</v>
      </c>
      <c r="C51" s="1">
        <v>87</v>
      </c>
      <c r="D51" s="1">
        <f t="shared" si="0"/>
        <v>285</v>
      </c>
      <c r="E51" s="1">
        <f t="shared" si="1"/>
        <v>-111</v>
      </c>
      <c r="F51" s="4">
        <f t="shared" si="2"/>
        <v>2.2758620689655173</v>
      </c>
    </row>
    <row r="52" spans="1:6" x14ac:dyDescent="0.25">
      <c r="A52" s="2" t="s">
        <v>78</v>
      </c>
      <c r="B52" s="1">
        <v>695</v>
      </c>
      <c r="C52" s="1">
        <v>291</v>
      </c>
      <c r="D52" s="1">
        <f t="shared" si="0"/>
        <v>986</v>
      </c>
      <c r="E52" s="1">
        <f t="shared" si="1"/>
        <v>-404</v>
      </c>
      <c r="F52" s="4">
        <f t="shared" si="2"/>
        <v>2.3883161512027491</v>
      </c>
    </row>
    <row r="53" spans="1:6" x14ac:dyDescent="0.25">
      <c r="A53" s="2" t="s">
        <v>79</v>
      </c>
      <c r="B53" s="1">
        <v>299</v>
      </c>
      <c r="C53" s="1">
        <v>124</v>
      </c>
      <c r="D53" s="1">
        <f t="shared" si="0"/>
        <v>423</v>
      </c>
      <c r="E53" s="1">
        <f t="shared" si="1"/>
        <v>-175</v>
      </c>
      <c r="F53" s="4">
        <f t="shared" si="2"/>
        <v>2.411290322580645</v>
      </c>
    </row>
    <row r="54" spans="1:6" x14ac:dyDescent="0.25">
      <c r="A54" s="2" t="s">
        <v>80</v>
      </c>
      <c r="B54" s="1">
        <v>1080</v>
      </c>
      <c r="C54" s="1">
        <v>318</v>
      </c>
      <c r="D54" s="1">
        <f t="shared" si="0"/>
        <v>1398</v>
      </c>
      <c r="E54" s="1">
        <f t="shared" si="1"/>
        <v>-762</v>
      </c>
      <c r="F54" s="4">
        <f t="shared" si="2"/>
        <v>3.3962264150943398</v>
      </c>
    </row>
    <row r="55" spans="1:6" x14ac:dyDescent="0.25">
      <c r="A55" s="2" t="s">
        <v>81</v>
      </c>
      <c r="B55" s="1">
        <v>591</v>
      </c>
      <c r="C55" s="1">
        <v>242</v>
      </c>
      <c r="D55" s="1">
        <f t="shared" si="0"/>
        <v>833</v>
      </c>
      <c r="E55" s="1">
        <f t="shared" si="1"/>
        <v>-349</v>
      </c>
      <c r="F55" s="4">
        <f t="shared" si="2"/>
        <v>2.4421487603305785</v>
      </c>
    </row>
    <row r="56" spans="1:6" x14ac:dyDescent="0.25">
      <c r="A56" s="2" t="s">
        <v>82</v>
      </c>
      <c r="B56" s="1">
        <v>766</v>
      </c>
      <c r="C56" s="1">
        <v>335</v>
      </c>
      <c r="D56" s="1">
        <f t="shared" si="0"/>
        <v>1101</v>
      </c>
      <c r="E56" s="1">
        <f t="shared" si="1"/>
        <v>-431</v>
      </c>
      <c r="F56" s="4">
        <f t="shared" si="2"/>
        <v>2.2865671641791043</v>
      </c>
    </row>
    <row r="57" spans="1:6" x14ac:dyDescent="0.25">
      <c r="A57" s="2" t="s">
        <v>83</v>
      </c>
      <c r="B57" s="1">
        <v>580</v>
      </c>
      <c r="C57" s="1">
        <v>135</v>
      </c>
      <c r="D57" s="1">
        <f t="shared" si="0"/>
        <v>715</v>
      </c>
      <c r="E57" s="1">
        <f t="shared" si="1"/>
        <v>-445</v>
      </c>
      <c r="F57" s="4">
        <f t="shared" si="2"/>
        <v>4.2962962962962967</v>
      </c>
    </row>
    <row r="58" spans="1:6" x14ac:dyDescent="0.25">
      <c r="A58" s="2" t="s">
        <v>84</v>
      </c>
      <c r="B58" s="1">
        <v>343</v>
      </c>
      <c r="C58" s="1">
        <v>87</v>
      </c>
      <c r="D58" s="1">
        <f t="shared" si="0"/>
        <v>430</v>
      </c>
      <c r="E58" s="1">
        <f t="shared" si="1"/>
        <v>-256</v>
      </c>
      <c r="F58" s="4">
        <f t="shared" si="2"/>
        <v>3.9425287356321839</v>
      </c>
    </row>
    <row r="59" spans="1:6" x14ac:dyDescent="0.25">
      <c r="A59" s="2" t="s">
        <v>85</v>
      </c>
      <c r="B59" s="1">
        <v>486</v>
      </c>
      <c r="C59" s="1">
        <v>270</v>
      </c>
      <c r="D59" s="1">
        <f t="shared" si="0"/>
        <v>756</v>
      </c>
      <c r="E59" s="1">
        <f t="shared" si="1"/>
        <v>-216</v>
      </c>
      <c r="F59" s="4">
        <f t="shared" si="2"/>
        <v>1.8</v>
      </c>
    </row>
    <row r="60" spans="1:6" x14ac:dyDescent="0.25">
      <c r="A60" s="2" t="s">
        <v>86</v>
      </c>
      <c r="B60" s="1">
        <v>237</v>
      </c>
      <c r="C60" s="1">
        <v>94</v>
      </c>
      <c r="D60" s="1">
        <f t="shared" si="0"/>
        <v>331</v>
      </c>
      <c r="E60" s="1">
        <f t="shared" si="1"/>
        <v>-143</v>
      </c>
      <c r="F60" s="4">
        <f t="shared" si="2"/>
        <v>2.521276595744681</v>
      </c>
    </row>
    <row r="61" spans="1:6" x14ac:dyDescent="0.25">
      <c r="A61" s="2" t="s">
        <v>87</v>
      </c>
      <c r="B61" s="1">
        <v>194</v>
      </c>
      <c r="C61" s="1">
        <v>69</v>
      </c>
      <c r="D61" s="1">
        <f t="shared" si="0"/>
        <v>263</v>
      </c>
      <c r="E61" s="1">
        <f t="shared" si="1"/>
        <v>-125</v>
      </c>
      <c r="F61" s="4">
        <f t="shared" si="2"/>
        <v>2.8115942028985508</v>
      </c>
    </row>
    <row r="62" spans="1:6" x14ac:dyDescent="0.25">
      <c r="A62" s="2" t="s">
        <v>88</v>
      </c>
      <c r="B62" s="1">
        <v>340</v>
      </c>
      <c r="C62" s="1">
        <v>138</v>
      </c>
      <c r="D62" s="1">
        <f t="shared" si="0"/>
        <v>478</v>
      </c>
      <c r="E62" s="1">
        <f t="shared" si="1"/>
        <v>-202</v>
      </c>
      <c r="F62" s="4">
        <f t="shared" si="2"/>
        <v>2.4637681159420288</v>
      </c>
    </row>
    <row r="63" spans="1:6" x14ac:dyDescent="0.25">
      <c r="A63" s="2" t="s">
        <v>89</v>
      </c>
      <c r="B63" s="1">
        <v>407</v>
      </c>
      <c r="C63" s="1">
        <v>73</v>
      </c>
      <c r="D63" s="1">
        <f t="shared" si="0"/>
        <v>480</v>
      </c>
      <c r="E63" s="1">
        <f t="shared" si="1"/>
        <v>-334</v>
      </c>
      <c r="F63" s="4">
        <f t="shared" si="2"/>
        <v>5.5753424657534243</v>
      </c>
    </row>
    <row r="64" spans="1:6" x14ac:dyDescent="0.25">
      <c r="A64" s="2" t="s">
        <v>90</v>
      </c>
      <c r="B64" s="1">
        <v>1060</v>
      </c>
      <c r="C64" s="1">
        <v>378</v>
      </c>
      <c r="D64" s="1">
        <f t="shared" si="0"/>
        <v>1438</v>
      </c>
      <c r="E64" s="1">
        <f t="shared" si="1"/>
        <v>-682</v>
      </c>
      <c r="F64" s="4">
        <f t="shared" si="2"/>
        <v>2.8042328042328042</v>
      </c>
    </row>
    <row r="65" spans="1:6" x14ac:dyDescent="0.25">
      <c r="A65" s="2" t="s">
        <v>91</v>
      </c>
      <c r="B65" s="1">
        <v>443</v>
      </c>
      <c r="C65" s="1">
        <v>240</v>
      </c>
      <c r="D65" s="1">
        <f t="shared" si="0"/>
        <v>683</v>
      </c>
      <c r="E65" s="1">
        <f t="shared" si="1"/>
        <v>-203</v>
      </c>
      <c r="F65" s="4">
        <f t="shared" si="2"/>
        <v>1.8458333333333334</v>
      </c>
    </row>
    <row r="66" spans="1:6" x14ac:dyDescent="0.25">
      <c r="A66" s="2" t="s">
        <v>92</v>
      </c>
      <c r="B66" s="1">
        <v>443</v>
      </c>
      <c r="C66" s="1">
        <v>205</v>
      </c>
      <c r="D66" s="1">
        <f t="shared" si="0"/>
        <v>648</v>
      </c>
      <c r="E66" s="1">
        <f t="shared" si="1"/>
        <v>-238</v>
      </c>
      <c r="F66" s="4">
        <f t="shared" si="2"/>
        <v>2.1609756097560977</v>
      </c>
    </row>
    <row r="67" spans="1:6" x14ac:dyDescent="0.25">
      <c r="A67" s="2" t="s">
        <v>93</v>
      </c>
      <c r="B67" s="1">
        <v>503</v>
      </c>
      <c r="C67" s="1">
        <v>115</v>
      </c>
      <c r="D67" s="1">
        <f t="shared" si="0"/>
        <v>618</v>
      </c>
      <c r="E67" s="1">
        <f t="shared" si="1"/>
        <v>-388</v>
      </c>
      <c r="F67" s="4">
        <f t="shared" si="2"/>
        <v>4.3739130434782609</v>
      </c>
    </row>
    <row r="68" spans="1:6" x14ac:dyDescent="0.25">
      <c r="A68" s="2" t="s">
        <v>94</v>
      </c>
      <c r="B68" s="1">
        <v>298</v>
      </c>
      <c r="C68" s="1">
        <v>199</v>
      </c>
      <c r="D68" s="1">
        <f t="shared" si="0"/>
        <v>497</v>
      </c>
      <c r="E68" s="1">
        <f t="shared" si="1"/>
        <v>-99</v>
      </c>
      <c r="F68" s="4">
        <f t="shared" si="2"/>
        <v>1.4974874371859297</v>
      </c>
    </row>
    <row r="69" spans="1:6" x14ac:dyDescent="0.25">
      <c r="A69" s="2" t="s">
        <v>95</v>
      </c>
      <c r="B69" s="1">
        <v>403</v>
      </c>
      <c r="C69" s="1">
        <v>80</v>
      </c>
      <c r="D69" s="1">
        <f t="shared" ref="D69:D81" si="3">SUM(B69:C69)</f>
        <v>483</v>
      </c>
      <c r="E69" s="1">
        <f t="shared" ref="E69:E81" si="4">C69-B69</f>
        <v>-323</v>
      </c>
      <c r="F69" s="4">
        <f t="shared" ref="F69:F81" si="5">IF(C69=0,"**.*",(B69/C69))</f>
        <v>5.0374999999999996</v>
      </c>
    </row>
    <row r="70" spans="1:6" x14ac:dyDescent="0.25">
      <c r="A70" s="2" t="s">
        <v>96</v>
      </c>
      <c r="B70" s="1">
        <v>436</v>
      </c>
      <c r="C70" s="1">
        <v>318</v>
      </c>
      <c r="D70" s="1">
        <f t="shared" si="3"/>
        <v>754</v>
      </c>
      <c r="E70" s="1">
        <f t="shared" si="4"/>
        <v>-118</v>
      </c>
      <c r="F70" s="4">
        <f t="shared" si="5"/>
        <v>1.371069182389937</v>
      </c>
    </row>
    <row r="71" spans="1:6" x14ac:dyDescent="0.25">
      <c r="A71" s="2" t="s">
        <v>97</v>
      </c>
      <c r="B71" s="1">
        <v>637</v>
      </c>
      <c r="C71" s="1">
        <v>425</v>
      </c>
      <c r="D71" s="1">
        <f t="shared" si="3"/>
        <v>1062</v>
      </c>
      <c r="E71" s="1">
        <f t="shared" si="4"/>
        <v>-212</v>
      </c>
      <c r="F71" s="4">
        <f t="shared" si="5"/>
        <v>1.4988235294117647</v>
      </c>
    </row>
    <row r="72" spans="1:6" x14ac:dyDescent="0.25">
      <c r="A72" s="2" t="s">
        <v>98</v>
      </c>
      <c r="B72" s="1">
        <v>166</v>
      </c>
      <c r="C72" s="1">
        <v>94</v>
      </c>
      <c r="D72" s="1">
        <f t="shared" si="3"/>
        <v>260</v>
      </c>
      <c r="E72" s="1">
        <f t="shared" si="4"/>
        <v>-72</v>
      </c>
      <c r="F72" s="4">
        <f t="shared" si="5"/>
        <v>1.7659574468085106</v>
      </c>
    </row>
    <row r="73" spans="1:6" x14ac:dyDescent="0.25">
      <c r="A73" s="2" t="s">
        <v>99</v>
      </c>
      <c r="B73" s="1">
        <v>250</v>
      </c>
      <c r="C73" s="1">
        <v>190</v>
      </c>
      <c r="D73" s="1">
        <f t="shared" si="3"/>
        <v>440</v>
      </c>
      <c r="E73" s="1">
        <f t="shared" si="4"/>
        <v>-60</v>
      </c>
      <c r="F73" s="4">
        <f t="shared" si="5"/>
        <v>1.3157894736842106</v>
      </c>
    </row>
    <row r="74" spans="1:6" x14ac:dyDescent="0.25">
      <c r="A74" s="2" t="s">
        <v>100</v>
      </c>
      <c r="B74" s="1">
        <v>667</v>
      </c>
      <c r="C74" s="1">
        <v>341</v>
      </c>
      <c r="D74" s="1">
        <f t="shared" si="3"/>
        <v>1008</v>
      </c>
      <c r="E74" s="1">
        <f t="shared" si="4"/>
        <v>-326</v>
      </c>
      <c r="F74" s="4">
        <f t="shared" si="5"/>
        <v>1.9560117302052786</v>
      </c>
    </row>
    <row r="75" spans="1:6" x14ac:dyDescent="0.25">
      <c r="A75" s="2" t="s">
        <v>101</v>
      </c>
      <c r="B75" s="1">
        <v>577</v>
      </c>
      <c r="C75" s="1">
        <v>277</v>
      </c>
      <c r="D75" s="1">
        <f t="shared" si="3"/>
        <v>854</v>
      </c>
      <c r="E75" s="1">
        <f t="shared" si="4"/>
        <v>-300</v>
      </c>
      <c r="F75" s="4">
        <f t="shared" si="5"/>
        <v>2.0830324909747291</v>
      </c>
    </row>
    <row r="76" spans="1:6" x14ac:dyDescent="0.25">
      <c r="A76" s="2" t="s">
        <v>102</v>
      </c>
      <c r="B76" s="1">
        <v>789</v>
      </c>
      <c r="C76" s="1">
        <v>297</v>
      </c>
      <c r="D76" s="1">
        <f t="shared" si="3"/>
        <v>1086</v>
      </c>
      <c r="E76" s="1">
        <f t="shared" si="4"/>
        <v>-492</v>
      </c>
      <c r="F76" s="4">
        <f t="shared" si="5"/>
        <v>2.6565656565656566</v>
      </c>
    </row>
    <row r="77" spans="1:6" x14ac:dyDescent="0.25">
      <c r="A77" s="2" t="s">
        <v>103</v>
      </c>
      <c r="B77" s="1">
        <v>742</v>
      </c>
      <c r="C77" s="1">
        <v>352</v>
      </c>
      <c r="D77" s="1">
        <f t="shared" si="3"/>
        <v>1094</v>
      </c>
      <c r="E77" s="1">
        <f t="shared" si="4"/>
        <v>-390</v>
      </c>
      <c r="F77" s="4">
        <f t="shared" si="5"/>
        <v>2.1079545454545454</v>
      </c>
    </row>
    <row r="78" spans="1:6" x14ac:dyDescent="0.25">
      <c r="A78" s="2" t="s">
        <v>104</v>
      </c>
      <c r="B78" s="1">
        <v>0</v>
      </c>
      <c r="C78" s="1">
        <v>0</v>
      </c>
      <c r="D78" s="1">
        <f t="shared" si="3"/>
        <v>0</v>
      </c>
      <c r="E78" s="1">
        <f t="shared" si="4"/>
        <v>0</v>
      </c>
      <c r="F78" s="4" t="str">
        <f t="shared" si="5"/>
        <v>**.*</v>
      </c>
    </row>
    <row r="79" spans="1:6" x14ac:dyDescent="0.25">
      <c r="A79" s="2" t="s">
        <v>105</v>
      </c>
      <c r="B79" s="1">
        <v>315</v>
      </c>
      <c r="C79" s="1">
        <v>173</v>
      </c>
      <c r="D79" s="1">
        <f t="shared" si="3"/>
        <v>488</v>
      </c>
      <c r="E79" s="1">
        <f t="shared" si="4"/>
        <v>-142</v>
      </c>
      <c r="F79" s="4">
        <f t="shared" si="5"/>
        <v>1.8208092485549132</v>
      </c>
    </row>
    <row r="80" spans="1:6" x14ac:dyDescent="0.25">
      <c r="A80" s="2" t="s">
        <v>106</v>
      </c>
      <c r="B80" s="1">
        <v>136</v>
      </c>
      <c r="C80" s="1">
        <v>98</v>
      </c>
      <c r="D80" s="1">
        <f t="shared" si="3"/>
        <v>234</v>
      </c>
      <c r="E80" s="1">
        <f t="shared" si="4"/>
        <v>-38</v>
      </c>
      <c r="F80" s="4">
        <f t="shared" si="5"/>
        <v>1.3877551020408163</v>
      </c>
    </row>
    <row r="81" spans="1:6" x14ac:dyDescent="0.25">
      <c r="A81" s="2" t="s">
        <v>13</v>
      </c>
      <c r="B81" s="3">
        <f>SUM(B4:B80)</f>
        <v>44262</v>
      </c>
      <c r="C81" s="3">
        <f>SUM(C4:C80)</f>
        <v>19870</v>
      </c>
      <c r="D81" s="3">
        <f t="shared" si="3"/>
        <v>64132</v>
      </c>
      <c r="E81" s="3">
        <f t="shared" si="4"/>
        <v>-24392</v>
      </c>
      <c r="F81" s="4">
        <f t="shared" si="5"/>
        <v>2.2275792652239557</v>
      </c>
    </row>
  </sheetData>
  <mergeCells count="1">
    <mergeCell ref="A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N16" sqref="N16"/>
    </sheetView>
  </sheetViews>
  <sheetFormatPr defaultRowHeight="15" x14ac:dyDescent="0.2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132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107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108</v>
      </c>
      <c r="B4" s="6">
        <v>106</v>
      </c>
      <c r="C4" s="6">
        <v>62</v>
      </c>
      <c r="D4" s="6">
        <f>SUM(B4:C4)</f>
        <v>168</v>
      </c>
      <c r="E4" s="6">
        <f>C4-B4</f>
        <v>-44</v>
      </c>
      <c r="F4" s="7">
        <f>B4/C4</f>
        <v>1.7096774193548387</v>
      </c>
    </row>
    <row r="5" spans="1:6" x14ac:dyDescent="0.25">
      <c r="A5" s="2" t="s">
        <v>109</v>
      </c>
      <c r="B5" s="6">
        <v>1336</v>
      </c>
      <c r="C5" s="6">
        <v>983</v>
      </c>
      <c r="D5" s="6">
        <f t="shared" ref="D5:D10" si="0">SUM(B5:C5)</f>
        <v>2319</v>
      </c>
      <c r="E5" s="6">
        <f t="shared" ref="E5:E10" si="1">C5-B5</f>
        <v>-353</v>
      </c>
      <c r="F5" s="7">
        <f t="shared" ref="F5:F10" si="2">B5/C5</f>
        <v>1.3591047812817905</v>
      </c>
    </row>
    <row r="6" spans="1:6" x14ac:dyDescent="0.25">
      <c r="A6" s="2" t="s">
        <v>110</v>
      </c>
      <c r="B6" s="6">
        <v>21802</v>
      </c>
      <c r="C6" s="6">
        <v>8447</v>
      </c>
      <c r="D6" s="6">
        <f t="shared" si="0"/>
        <v>30249</v>
      </c>
      <c r="E6" s="6">
        <f t="shared" si="1"/>
        <v>-13355</v>
      </c>
      <c r="F6" s="7">
        <f t="shared" si="2"/>
        <v>2.5810346868710785</v>
      </c>
    </row>
    <row r="7" spans="1:6" x14ac:dyDescent="0.25">
      <c r="A7" s="2" t="s">
        <v>134</v>
      </c>
      <c r="B7" s="6">
        <v>15605</v>
      </c>
      <c r="C7" s="6">
        <v>6860</v>
      </c>
      <c r="D7" s="6">
        <v>22465</v>
      </c>
      <c r="E7" s="6">
        <v>-8745</v>
      </c>
      <c r="F7" s="7">
        <f t="shared" si="2"/>
        <v>2.2747813411078717</v>
      </c>
    </row>
    <row r="8" spans="1:6" x14ac:dyDescent="0.25">
      <c r="A8" s="2" t="s">
        <v>111</v>
      </c>
      <c r="B8" s="6">
        <v>590</v>
      </c>
      <c r="C8" s="6">
        <v>336</v>
      </c>
      <c r="D8" s="6">
        <f t="shared" si="0"/>
        <v>926</v>
      </c>
      <c r="E8" s="6">
        <f t="shared" si="1"/>
        <v>-254</v>
      </c>
      <c r="F8" s="7">
        <f t="shared" si="2"/>
        <v>1.7559523809523809</v>
      </c>
    </row>
    <row r="9" spans="1:6" x14ac:dyDescent="0.25">
      <c r="A9" s="2" t="s">
        <v>112</v>
      </c>
      <c r="B9" s="6">
        <v>4823</v>
      </c>
      <c r="C9" s="6">
        <v>3182</v>
      </c>
      <c r="D9" s="6">
        <f t="shared" si="0"/>
        <v>8005</v>
      </c>
      <c r="E9" s="6">
        <f t="shared" si="1"/>
        <v>-1641</v>
      </c>
      <c r="F9" s="7">
        <f t="shared" si="2"/>
        <v>1.5157133878064111</v>
      </c>
    </row>
    <row r="10" spans="1:6" x14ac:dyDescent="0.25">
      <c r="A10" s="2" t="s">
        <v>13</v>
      </c>
      <c r="B10" s="5">
        <f>SUM(B4:B9)</f>
        <v>44262</v>
      </c>
      <c r="C10" s="5">
        <f>SUM(C4:C9)</f>
        <v>19870</v>
      </c>
      <c r="D10" s="5">
        <f t="shared" si="0"/>
        <v>64132</v>
      </c>
      <c r="E10" s="5">
        <f t="shared" si="1"/>
        <v>-24392</v>
      </c>
      <c r="F10" s="7">
        <f t="shared" si="2"/>
        <v>2.2275792652239557</v>
      </c>
    </row>
  </sheetData>
  <mergeCells count="1">
    <mergeCell ref="A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I13" sqref="I13"/>
    </sheetView>
  </sheetViews>
  <sheetFormatPr defaultRowHeight="15" x14ac:dyDescent="0.2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132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113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114</v>
      </c>
      <c r="B4" s="6">
        <v>6451</v>
      </c>
      <c r="C4" s="6">
        <v>4455</v>
      </c>
      <c r="D4" s="6">
        <f>SUM(B4:C4)</f>
        <v>10906</v>
      </c>
      <c r="E4" s="6">
        <f>C4-B4</f>
        <v>-1996</v>
      </c>
      <c r="F4" s="7">
        <f>B4/C4</f>
        <v>1.4480359147025814</v>
      </c>
    </row>
    <row r="5" spans="1:6" x14ac:dyDescent="0.25">
      <c r="A5" s="2" t="s">
        <v>115</v>
      </c>
      <c r="B5" s="6">
        <v>37811</v>
      </c>
      <c r="C5" s="6">
        <v>15415</v>
      </c>
      <c r="D5" s="6">
        <f t="shared" ref="D5:D6" si="0">SUM(B5:C5)</f>
        <v>53226</v>
      </c>
      <c r="E5" s="6">
        <f t="shared" ref="E5:E6" si="1">C5-B5</f>
        <v>-22396</v>
      </c>
      <c r="F5" s="7">
        <f t="shared" ref="F5:F6" si="2">B5/C5</f>
        <v>2.4528705806033084</v>
      </c>
    </row>
    <row r="6" spans="1:6" x14ac:dyDescent="0.25">
      <c r="A6" s="2" t="s">
        <v>13</v>
      </c>
      <c r="B6" s="5">
        <f>SUM(B4:B5)</f>
        <v>44262</v>
      </c>
      <c r="C6" s="5">
        <f>SUM(C4:C5)</f>
        <v>19870</v>
      </c>
      <c r="D6" s="5">
        <f t="shared" si="0"/>
        <v>64132</v>
      </c>
      <c r="E6" s="5">
        <f t="shared" si="1"/>
        <v>-24392</v>
      </c>
      <c r="F6" s="7">
        <f t="shared" si="2"/>
        <v>2.2275792652239557</v>
      </c>
    </row>
  </sheetData>
  <mergeCells count="1">
    <mergeCell ref="A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J9" sqref="J9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132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116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117</v>
      </c>
      <c r="B4" s="6">
        <v>1</v>
      </c>
      <c r="C4" s="6">
        <v>0</v>
      </c>
      <c r="D4" s="6">
        <f>SUM(B4:C4)</f>
        <v>1</v>
      </c>
      <c r="E4" s="6">
        <f>C4-B4</f>
        <v>-1</v>
      </c>
      <c r="F4" s="7" t="str">
        <f>IF(C4=0,"**.*",(B4/C4))</f>
        <v>**.*</v>
      </c>
    </row>
    <row r="5" spans="1:6" x14ac:dyDescent="0.25">
      <c r="A5" s="2" t="s">
        <v>118</v>
      </c>
      <c r="B5" s="6">
        <v>3032</v>
      </c>
      <c r="C5" s="6">
        <v>1725</v>
      </c>
      <c r="D5" s="6">
        <f t="shared" ref="D5:D10" si="0">SUM(B5:C5)</f>
        <v>4757</v>
      </c>
      <c r="E5" s="6">
        <f t="shared" ref="E5:E10" si="1">C5-B5</f>
        <v>-1307</v>
      </c>
      <c r="F5" s="7">
        <f t="shared" ref="F5:F10" si="2">IF(C5=0,"**.*",(B5/C5))</f>
        <v>1.7576811594202899</v>
      </c>
    </row>
    <row r="6" spans="1:6" x14ac:dyDescent="0.25">
      <c r="A6" s="2" t="s">
        <v>119</v>
      </c>
      <c r="B6" s="6">
        <v>11561</v>
      </c>
      <c r="C6" s="6">
        <v>6163</v>
      </c>
      <c r="D6" s="6">
        <f t="shared" si="0"/>
        <v>17724</v>
      </c>
      <c r="E6" s="6">
        <f t="shared" si="1"/>
        <v>-5398</v>
      </c>
      <c r="F6" s="7">
        <f t="shared" si="2"/>
        <v>1.8758721401914651</v>
      </c>
    </row>
    <row r="7" spans="1:6" x14ac:dyDescent="0.25">
      <c r="A7" s="2" t="s">
        <v>120</v>
      </c>
      <c r="B7" s="6">
        <v>17463</v>
      </c>
      <c r="C7" s="6">
        <v>7091</v>
      </c>
      <c r="D7" s="6">
        <f t="shared" si="0"/>
        <v>24554</v>
      </c>
      <c r="E7" s="6">
        <f t="shared" si="1"/>
        <v>-10372</v>
      </c>
      <c r="F7" s="7">
        <f t="shared" si="2"/>
        <v>2.4626991961641518</v>
      </c>
    </row>
    <row r="8" spans="1:6" x14ac:dyDescent="0.25">
      <c r="A8" s="2" t="s">
        <v>121</v>
      </c>
      <c r="B8" s="6">
        <v>11234</v>
      </c>
      <c r="C8" s="6">
        <v>4282</v>
      </c>
      <c r="D8" s="6">
        <f t="shared" si="0"/>
        <v>15516</v>
      </c>
      <c r="E8" s="6">
        <f t="shared" si="1"/>
        <v>-6952</v>
      </c>
      <c r="F8" s="7">
        <f t="shared" si="2"/>
        <v>2.6235404016814572</v>
      </c>
    </row>
    <row r="9" spans="1:6" x14ac:dyDescent="0.25">
      <c r="A9" s="2" t="s">
        <v>122</v>
      </c>
      <c r="B9" s="6">
        <v>971</v>
      </c>
      <c r="C9" s="6">
        <v>609</v>
      </c>
      <c r="D9" s="6">
        <f t="shared" si="0"/>
        <v>1580</v>
      </c>
      <c r="E9" s="6">
        <f t="shared" si="1"/>
        <v>-362</v>
      </c>
      <c r="F9" s="7">
        <f t="shared" si="2"/>
        <v>1.5944170771756978</v>
      </c>
    </row>
    <row r="10" spans="1:6" x14ac:dyDescent="0.25">
      <c r="A10" s="2" t="s">
        <v>13</v>
      </c>
      <c r="B10" s="5">
        <f>SUM(B4:B9)</f>
        <v>44262</v>
      </c>
      <c r="C10" s="5">
        <f>SUM(C4:C9)</f>
        <v>19870</v>
      </c>
      <c r="D10" s="5">
        <f t="shared" si="0"/>
        <v>64132</v>
      </c>
      <c r="E10" s="5">
        <f t="shared" si="1"/>
        <v>-24392</v>
      </c>
      <c r="F10" s="7">
        <f t="shared" si="2"/>
        <v>2.2275792652239557</v>
      </c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crime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CAPPS-02</cp:lastModifiedBy>
  <dcterms:created xsi:type="dcterms:W3CDTF">2016-07-26T12:51:36Z</dcterms:created>
  <dcterms:modified xsi:type="dcterms:W3CDTF">2016-09-12T17:50:28Z</dcterms:modified>
</cp:coreProperties>
</file>