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\"/>
    </mc:Choice>
  </mc:AlternateContent>
  <bookViews>
    <workbookView xWindow="720" yWindow="360" windowWidth="27555" windowHeight="12060"/>
  </bookViews>
  <sheets>
    <sheet name="Total" sheetId="1" r:id="rId1"/>
    <sheet name="Boro" sheetId="2" r:id="rId2"/>
    <sheet name="PCT" sheetId="3" r:id="rId3"/>
    <sheet name="Race" sheetId="5" r:id="rId4"/>
    <sheet name="Sex" sheetId="4" r:id="rId5"/>
    <sheet name="Age" sheetId="6" r:id="rId6"/>
  </sheets>
  <definedNames>
    <definedName name="crime">Total!$N$4:$O$19</definedName>
  </definedNames>
  <calcPr calcId="152511"/>
</workbook>
</file>

<file path=xl/calcChain.xml><?xml version="1.0" encoding="utf-8"?>
<calcChain xmlns="http://schemas.openxmlformats.org/spreadsheetml/2006/main">
  <c r="C23" i="1" l="1"/>
  <c r="F23" i="1" s="1"/>
  <c r="B23" i="1"/>
  <c r="D23" i="1" l="1"/>
  <c r="E23" i="1"/>
  <c r="C9" i="2"/>
  <c r="B9" i="2"/>
  <c r="C10" i="6" l="1"/>
  <c r="B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C6" i="4"/>
  <c r="B6" i="4"/>
  <c r="E6" i="4" s="1"/>
  <c r="F5" i="4"/>
  <c r="E5" i="4"/>
  <c r="D5" i="4"/>
  <c r="F4" i="4"/>
  <c r="E4" i="4"/>
  <c r="D4" i="4"/>
  <c r="C11" i="5"/>
  <c r="B11" i="5"/>
  <c r="F6" i="4" l="1"/>
  <c r="D10" i="6"/>
  <c r="F10" i="6"/>
  <c r="E10" i="6"/>
  <c r="D6" i="4"/>
  <c r="F11" i="5"/>
  <c r="E11" i="5"/>
  <c r="D11" i="5"/>
  <c r="F10" i="5"/>
  <c r="E10" i="5"/>
  <c r="D10" i="5"/>
  <c r="F9" i="5"/>
  <c r="E9" i="5"/>
  <c r="D9" i="5"/>
  <c r="F8" i="5"/>
  <c r="E8" i="5"/>
  <c r="D8" i="5"/>
  <c r="F7" i="5"/>
  <c r="E7" i="5"/>
  <c r="D7" i="5"/>
  <c r="F6" i="5"/>
  <c r="E6" i="5"/>
  <c r="D6" i="5"/>
  <c r="F5" i="5"/>
  <c r="E5" i="5"/>
  <c r="D5" i="5"/>
  <c r="F4" i="5"/>
  <c r="E4" i="5"/>
  <c r="D4" i="5"/>
  <c r="C81" i="3"/>
  <c r="B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9" i="2"/>
  <c r="E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D9" i="2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F4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4" i="1"/>
  <c r="F81" i="3" l="1"/>
  <c r="D22" i="1"/>
  <c r="E22" i="1"/>
  <c r="D81" i="3"/>
  <c r="E81" i="3"/>
</calcChain>
</file>

<file path=xl/sharedStrings.xml><?xml version="1.0" encoding="utf-8"?>
<sst xmlns="http://schemas.openxmlformats.org/spreadsheetml/2006/main" count="164" uniqueCount="133">
  <si>
    <t>PL 1200001-ASLT W/INT CAUSES PHYS INJURY</t>
  </si>
  <si>
    <t>PL 1651503-INTENT/FRAUD OBT TRANS W/O PAY</t>
  </si>
  <si>
    <t>LOC000000V-VIOL OF LOCAL LAW VIOL</t>
  </si>
  <si>
    <t>PL 1552500-PETIT LARCENY</t>
  </si>
  <si>
    <t>PL 2200300-CRIM POSS CONTRL SUBST-7TH</t>
  </si>
  <si>
    <t>VTL0511001-AGGRAVATED UNLIC OPER/MV-3RD</t>
  </si>
  <si>
    <t>PL 2053000-RESISTING ARREST</t>
  </si>
  <si>
    <t>PL 2214000-CRIM SALE MARIHUANA-4TH</t>
  </si>
  <si>
    <t xml:space="preserve">VTL11920U2-OPER MV .08 OF 1% ALCOHOL-1ST </t>
  </si>
  <si>
    <t>PL 1450001-CRIM MIS:INTENT DAMAGE PROPRTY</t>
  </si>
  <si>
    <t>PL 1201401-MENACING-2ND:WEAPON</t>
  </si>
  <si>
    <t>PL 1401000-CRIMINAL TRESPASS-3RD</t>
  </si>
  <si>
    <t>PL 2403002-AGG HAR-2ND:TELEPHONE</t>
  </si>
  <si>
    <t>PL 2155003-CRIM CONTEMPT-2ND:DISOBEY CRT</t>
  </si>
  <si>
    <t xml:space="preserve">PL 1211100-CRIM OBSTRUCTION BREATHING    </t>
  </si>
  <si>
    <t>VTL051101A-AGGRAVATED UNLIC OPER VEH-3RD</t>
  </si>
  <si>
    <t>PL 2650101-CRIM POSS WEAP-4TH:FIREARM/WEP</t>
  </si>
  <si>
    <t xml:space="preserve">VTL11920U3-DWI- 1ST OFFENSE              </t>
  </si>
  <si>
    <t>Total</t>
  </si>
  <si>
    <t>Difference</t>
  </si>
  <si>
    <t>Non DAT Rate</t>
  </si>
  <si>
    <t>Non DAT Arrests</t>
  </si>
  <si>
    <t>DAT Arrests</t>
  </si>
  <si>
    <t>Non DAT Totals</t>
  </si>
  <si>
    <t>DAT Totals</t>
  </si>
  <si>
    <t>Total Arrests</t>
  </si>
  <si>
    <t>Non DAT Arrests 1Q 2015</t>
  </si>
  <si>
    <t>Non DAT and DAT Arrest Analysis 1Q 2015</t>
  </si>
  <si>
    <t>Boro</t>
  </si>
  <si>
    <t>Non Dat Arrests</t>
  </si>
  <si>
    <t>BRONX</t>
  </si>
  <si>
    <t>BROOKLYN</t>
  </si>
  <si>
    <t>MANHATTAN</t>
  </si>
  <si>
    <t>QUEENS</t>
  </si>
  <si>
    <t>STATEN ISLAND</t>
  </si>
  <si>
    <t>Grand Total</t>
  </si>
  <si>
    <t>PCT</t>
  </si>
  <si>
    <t>Race</t>
  </si>
  <si>
    <t>AMER IND</t>
  </si>
  <si>
    <t>ASIAN/PAC.ISL</t>
  </si>
  <si>
    <t>BLACK</t>
  </si>
  <si>
    <t>BLACK HISPANIC</t>
  </si>
  <si>
    <t>UNKNOWN</t>
  </si>
  <si>
    <t>WHITE</t>
  </si>
  <si>
    <t>WHITE HISPANIC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</si>
  <si>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</si>
  <si>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</si>
  <si>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</si>
  <si>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</si>
  <si>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</si>
  <si>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</si>
  <si>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</si>
  <si>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</si>
  <si>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</si>
  <si>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</si>
  <si>
    <t>PL 2211001-C/P MARIHUANA-5TH:PUBLIC PLACE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</si>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</sst>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I12" sqref="I12"/>
    </sheetView>
  </sheetViews>
  <sheetFormatPr defaultRowHeight="15" x14ac:dyDescent="0.25"/>
  <cols>
    <col min="1" max="1" width="44.85546875" bestFit="1" customWidth="1"/>
    <col min="2" max="2" width="15.5703125" bestFit="1" customWidth="1"/>
    <col min="3" max="3" width="11.28515625" bestFit="1" customWidth="1"/>
    <col min="4" max="4" width="13.28515625" bestFit="1" customWidth="1"/>
    <col min="5" max="5" width="10.42578125" bestFit="1" customWidth="1"/>
    <col min="6" max="6" width="13.28515625" bestFit="1" customWidth="1"/>
    <col min="9" max="9" width="44.85546875" bestFit="1" customWidth="1"/>
    <col min="14" max="14" width="11.7109375" bestFit="1" customWidth="1"/>
  </cols>
  <sheetData>
    <row r="1" spans="1:6" x14ac:dyDescent="0.25">
      <c r="A1" s="11" t="s">
        <v>27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26</v>
      </c>
      <c r="B3" s="3" t="s">
        <v>23</v>
      </c>
      <c r="C3" s="3" t="s">
        <v>24</v>
      </c>
      <c r="D3" s="3" t="s">
        <v>25</v>
      </c>
      <c r="E3" s="3" t="s">
        <v>19</v>
      </c>
      <c r="F3" s="3" t="s">
        <v>20</v>
      </c>
    </row>
    <row r="4" spans="1:6" x14ac:dyDescent="0.25">
      <c r="A4" s="2" t="s">
        <v>0</v>
      </c>
      <c r="B4" s="1">
        <v>5189</v>
      </c>
      <c r="C4" s="1">
        <v>1318</v>
      </c>
      <c r="D4" s="1">
        <f>SUM(B4:C4)</f>
        <v>6507</v>
      </c>
      <c r="E4" s="1">
        <f>C4-B4</f>
        <v>-3871</v>
      </c>
      <c r="F4" s="4">
        <f>IF(C4=0,"**.*",(B4/C4))</f>
        <v>3.9370257966616085</v>
      </c>
    </row>
    <row r="5" spans="1:6" x14ac:dyDescent="0.25">
      <c r="A5" s="2" t="s">
        <v>1</v>
      </c>
      <c r="B5" s="1">
        <v>5011</v>
      </c>
      <c r="C5" s="1">
        <v>1800</v>
      </c>
      <c r="D5" s="1">
        <f t="shared" ref="D5:D23" si="0">SUM(B5:C5)</f>
        <v>6811</v>
      </c>
      <c r="E5" s="1">
        <f t="shared" ref="E5:E23" si="1">C5-B5</f>
        <v>-3211</v>
      </c>
      <c r="F5" s="4">
        <f t="shared" ref="F5:F23" si="2">IF(C5=0,"**.*",(B5/C5))</f>
        <v>2.7838888888888889</v>
      </c>
    </row>
    <row r="6" spans="1:6" x14ac:dyDescent="0.25">
      <c r="A6" s="2" t="s">
        <v>2</v>
      </c>
      <c r="B6" s="1">
        <v>4025</v>
      </c>
      <c r="C6" s="1">
        <v>422</v>
      </c>
      <c r="D6" s="1">
        <f t="shared" si="0"/>
        <v>4447</v>
      </c>
      <c r="E6" s="1">
        <f t="shared" si="1"/>
        <v>-3603</v>
      </c>
      <c r="F6" s="4">
        <f t="shared" si="2"/>
        <v>9.5379146919431275</v>
      </c>
    </row>
    <row r="7" spans="1:6" x14ac:dyDescent="0.25">
      <c r="A7" s="2" t="s">
        <v>3</v>
      </c>
      <c r="B7" s="1">
        <v>3238</v>
      </c>
      <c r="C7" s="1">
        <v>2685</v>
      </c>
      <c r="D7" s="1">
        <f t="shared" si="0"/>
        <v>5923</v>
      </c>
      <c r="E7" s="1">
        <f t="shared" si="1"/>
        <v>-553</v>
      </c>
      <c r="F7" s="4">
        <f t="shared" si="2"/>
        <v>1.2059590316573556</v>
      </c>
    </row>
    <row r="8" spans="1:6" x14ac:dyDescent="0.25">
      <c r="A8" s="2" t="s">
        <v>4</v>
      </c>
      <c r="B8" s="1">
        <v>2660</v>
      </c>
      <c r="C8" s="1">
        <v>2005</v>
      </c>
      <c r="D8" s="1">
        <f t="shared" si="0"/>
        <v>4665</v>
      </c>
      <c r="E8" s="1">
        <f t="shared" si="1"/>
        <v>-655</v>
      </c>
      <c r="F8" s="4">
        <f t="shared" si="2"/>
        <v>1.3266832917705735</v>
      </c>
    </row>
    <row r="9" spans="1:6" x14ac:dyDescent="0.25">
      <c r="A9" s="2" t="s">
        <v>5</v>
      </c>
      <c r="B9" s="1">
        <v>1371</v>
      </c>
      <c r="C9" s="1">
        <v>2829</v>
      </c>
      <c r="D9" s="1">
        <f t="shared" si="0"/>
        <v>4200</v>
      </c>
      <c r="E9" s="1">
        <f t="shared" si="1"/>
        <v>1458</v>
      </c>
      <c r="F9" s="4">
        <f t="shared" si="2"/>
        <v>0.48462354188759277</v>
      </c>
    </row>
    <row r="10" spans="1:6" x14ac:dyDescent="0.25">
      <c r="A10" s="2" t="s">
        <v>6</v>
      </c>
      <c r="B10" s="1">
        <v>1032</v>
      </c>
      <c r="C10" s="1">
        <v>4</v>
      </c>
      <c r="D10" s="1">
        <f t="shared" si="0"/>
        <v>1036</v>
      </c>
      <c r="E10" s="1">
        <f t="shared" si="1"/>
        <v>-1028</v>
      </c>
      <c r="F10" s="4">
        <f t="shared" si="2"/>
        <v>258</v>
      </c>
    </row>
    <row r="11" spans="1:6" x14ac:dyDescent="0.25">
      <c r="A11" s="2" t="s">
        <v>7</v>
      </c>
      <c r="B11" s="1">
        <v>994</v>
      </c>
      <c r="C11" s="1">
        <v>9</v>
      </c>
      <c r="D11" s="1">
        <f t="shared" si="0"/>
        <v>1003</v>
      </c>
      <c r="E11" s="1">
        <f t="shared" si="1"/>
        <v>-985</v>
      </c>
      <c r="F11" s="4">
        <f t="shared" si="2"/>
        <v>110.44444444444444</v>
      </c>
    </row>
    <row r="12" spans="1:6" x14ac:dyDescent="0.25">
      <c r="A12" s="2" t="s">
        <v>8</v>
      </c>
      <c r="B12" s="1">
        <v>984</v>
      </c>
      <c r="C12" s="1">
        <v>0</v>
      </c>
      <c r="D12" s="1">
        <f t="shared" si="0"/>
        <v>984</v>
      </c>
      <c r="E12" s="1">
        <f t="shared" si="1"/>
        <v>-984</v>
      </c>
      <c r="F12" s="4" t="str">
        <f t="shared" si="2"/>
        <v>**.*</v>
      </c>
    </row>
    <row r="13" spans="1:6" x14ac:dyDescent="0.25">
      <c r="A13" s="2" t="s">
        <v>9</v>
      </c>
      <c r="B13" s="1">
        <v>840</v>
      </c>
      <c r="C13" s="1">
        <v>250</v>
      </c>
      <c r="D13" s="1">
        <f t="shared" si="0"/>
        <v>1090</v>
      </c>
      <c r="E13" s="1">
        <f t="shared" si="1"/>
        <v>-590</v>
      </c>
      <c r="F13" s="4">
        <f t="shared" si="2"/>
        <v>3.36</v>
      </c>
    </row>
    <row r="14" spans="1:6" x14ac:dyDescent="0.25">
      <c r="A14" s="2" t="s">
        <v>10</v>
      </c>
      <c r="B14" s="1">
        <v>787</v>
      </c>
      <c r="C14" s="1">
        <v>75</v>
      </c>
      <c r="D14" s="1">
        <f t="shared" si="0"/>
        <v>862</v>
      </c>
      <c r="E14" s="1">
        <f t="shared" si="1"/>
        <v>-712</v>
      </c>
      <c r="F14" s="4">
        <f t="shared" si="2"/>
        <v>10.493333333333334</v>
      </c>
    </row>
    <row r="15" spans="1:6" x14ac:dyDescent="0.25">
      <c r="A15" s="2" t="s">
        <v>11</v>
      </c>
      <c r="B15" s="1">
        <v>765</v>
      </c>
      <c r="C15" s="1">
        <v>613</v>
      </c>
      <c r="D15" s="1">
        <f t="shared" si="0"/>
        <v>1378</v>
      </c>
      <c r="E15" s="1">
        <f t="shared" si="1"/>
        <v>-152</v>
      </c>
      <c r="F15" s="4">
        <f t="shared" si="2"/>
        <v>1.2479608482871125</v>
      </c>
    </row>
    <row r="16" spans="1:6" x14ac:dyDescent="0.25">
      <c r="A16" s="2" t="s">
        <v>15</v>
      </c>
      <c r="B16" s="1">
        <v>604</v>
      </c>
      <c r="C16" s="1">
        <v>1016</v>
      </c>
      <c r="D16" s="1">
        <f t="shared" si="0"/>
        <v>1620</v>
      </c>
      <c r="E16" s="1">
        <f t="shared" si="1"/>
        <v>412</v>
      </c>
      <c r="F16" s="4">
        <f t="shared" si="2"/>
        <v>0.59448818897637801</v>
      </c>
    </row>
    <row r="17" spans="1:6" x14ac:dyDescent="0.25">
      <c r="A17" s="2" t="s">
        <v>55</v>
      </c>
      <c r="B17" s="1">
        <v>577</v>
      </c>
      <c r="C17" s="1">
        <v>2121</v>
      </c>
      <c r="D17" s="1">
        <f t="shared" si="0"/>
        <v>2698</v>
      </c>
      <c r="E17" s="1">
        <f t="shared" si="1"/>
        <v>1544</v>
      </c>
      <c r="F17" s="4">
        <f t="shared" si="2"/>
        <v>0.27204148986327203</v>
      </c>
    </row>
    <row r="18" spans="1:6" x14ac:dyDescent="0.25">
      <c r="A18" s="2" t="s">
        <v>12</v>
      </c>
      <c r="B18" s="1">
        <v>572</v>
      </c>
      <c r="C18" s="1">
        <v>120</v>
      </c>
      <c r="D18" s="1">
        <f t="shared" si="0"/>
        <v>692</v>
      </c>
      <c r="E18" s="1">
        <f t="shared" si="1"/>
        <v>-452</v>
      </c>
      <c r="F18" s="4">
        <f t="shared" si="2"/>
        <v>4.7666666666666666</v>
      </c>
    </row>
    <row r="19" spans="1:6" x14ac:dyDescent="0.25">
      <c r="A19" s="2" t="s">
        <v>14</v>
      </c>
      <c r="B19" s="1">
        <v>562</v>
      </c>
      <c r="C19" s="1">
        <v>11</v>
      </c>
      <c r="D19" s="1">
        <f t="shared" si="0"/>
        <v>573</v>
      </c>
      <c r="E19" s="1">
        <f t="shared" si="1"/>
        <v>-551</v>
      </c>
      <c r="F19" s="4">
        <f t="shared" si="2"/>
        <v>51.090909090909093</v>
      </c>
    </row>
    <row r="20" spans="1:6" x14ac:dyDescent="0.25">
      <c r="A20" s="2" t="s">
        <v>13</v>
      </c>
      <c r="B20" s="1">
        <v>561</v>
      </c>
      <c r="C20" s="1">
        <v>7</v>
      </c>
      <c r="D20" s="1">
        <f t="shared" si="0"/>
        <v>568</v>
      </c>
      <c r="E20" s="1">
        <f t="shared" si="1"/>
        <v>-554</v>
      </c>
      <c r="F20" s="4">
        <f t="shared" si="2"/>
        <v>80.142857142857139</v>
      </c>
    </row>
    <row r="21" spans="1:6" x14ac:dyDescent="0.25">
      <c r="A21" s="2" t="s">
        <v>16</v>
      </c>
      <c r="B21" s="1">
        <v>560</v>
      </c>
      <c r="C21" s="1">
        <v>764</v>
      </c>
      <c r="D21" s="1">
        <f t="shared" si="0"/>
        <v>1324</v>
      </c>
      <c r="E21" s="1">
        <f t="shared" si="1"/>
        <v>204</v>
      </c>
      <c r="F21" s="4">
        <f t="shared" si="2"/>
        <v>0.73298429319371727</v>
      </c>
    </row>
    <row r="22" spans="1:6" x14ac:dyDescent="0.25">
      <c r="A22" s="2" t="s">
        <v>17</v>
      </c>
      <c r="B22" s="9">
        <v>510</v>
      </c>
      <c r="C22" s="9">
        <v>3</v>
      </c>
      <c r="D22" s="9">
        <f t="shared" si="0"/>
        <v>513</v>
      </c>
      <c r="E22" s="9">
        <f t="shared" si="1"/>
        <v>-507</v>
      </c>
      <c r="F22" s="4">
        <f t="shared" si="2"/>
        <v>170</v>
      </c>
    </row>
    <row r="23" spans="1:6" x14ac:dyDescent="0.25">
      <c r="A23" s="8" t="s">
        <v>18</v>
      </c>
      <c r="B23" s="3">
        <f>SUM(B4:B22)</f>
        <v>30842</v>
      </c>
      <c r="C23" s="3">
        <f>SUM(C4:C22)</f>
        <v>16052</v>
      </c>
      <c r="D23" s="3">
        <f t="shared" si="0"/>
        <v>46894</v>
      </c>
      <c r="E23" s="3">
        <f t="shared" si="1"/>
        <v>-14790</v>
      </c>
      <c r="F23" s="4">
        <f t="shared" si="2"/>
        <v>1.9213805133316721</v>
      </c>
    </row>
  </sheetData>
  <mergeCells count="1">
    <mergeCell ref="A1:F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16" sqref="E16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27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28</v>
      </c>
      <c r="B3" s="5" t="s">
        <v>29</v>
      </c>
      <c r="C3" s="5" t="s">
        <v>22</v>
      </c>
      <c r="D3" s="5" t="s">
        <v>25</v>
      </c>
      <c r="E3" s="5" t="s">
        <v>19</v>
      </c>
      <c r="F3" s="5" t="s">
        <v>20</v>
      </c>
    </row>
    <row r="4" spans="1:6" x14ac:dyDescent="0.25">
      <c r="A4" s="2" t="s">
        <v>30</v>
      </c>
      <c r="B4" s="6">
        <v>7474</v>
      </c>
      <c r="C4" s="6">
        <v>3759</v>
      </c>
      <c r="D4" s="6">
        <f>SUM(B4:C4)</f>
        <v>11233</v>
      </c>
      <c r="E4" s="6">
        <f>C4-B4</f>
        <v>-3715</v>
      </c>
      <c r="F4" s="7">
        <f>B4/C4</f>
        <v>1.98829475924448</v>
      </c>
    </row>
    <row r="5" spans="1:6" x14ac:dyDescent="0.25">
      <c r="A5" s="2" t="s">
        <v>31</v>
      </c>
      <c r="B5" s="6">
        <v>8394</v>
      </c>
      <c r="C5" s="6">
        <v>3852</v>
      </c>
      <c r="D5" s="6">
        <f t="shared" ref="D5:D8" si="0">SUM(B5:C5)</f>
        <v>12246</v>
      </c>
      <c r="E5" s="6">
        <f t="shared" ref="E5:E9" si="1">C5-B5</f>
        <v>-4542</v>
      </c>
      <c r="F5" s="7">
        <f t="shared" ref="F5:F9" si="2">B5/C5</f>
        <v>2.1791277258566977</v>
      </c>
    </row>
    <row r="6" spans="1:6" x14ac:dyDescent="0.25">
      <c r="A6" s="2" t="s">
        <v>32</v>
      </c>
      <c r="B6" s="6">
        <v>8903</v>
      </c>
      <c r="C6" s="6">
        <v>4879</v>
      </c>
      <c r="D6" s="6">
        <f t="shared" si="0"/>
        <v>13782</v>
      </c>
      <c r="E6" s="6">
        <f t="shared" si="1"/>
        <v>-4024</v>
      </c>
      <c r="F6" s="7">
        <f t="shared" si="2"/>
        <v>1.8247591719614675</v>
      </c>
    </row>
    <row r="7" spans="1:6" x14ac:dyDescent="0.25">
      <c r="A7" s="2" t="s">
        <v>33</v>
      </c>
      <c r="B7" s="6">
        <v>5082</v>
      </c>
      <c r="C7" s="6">
        <v>3070</v>
      </c>
      <c r="D7" s="6">
        <f t="shared" si="0"/>
        <v>8152</v>
      </c>
      <c r="E7" s="6">
        <f t="shared" si="1"/>
        <v>-2012</v>
      </c>
      <c r="F7" s="7">
        <f t="shared" si="2"/>
        <v>1.6553745928338761</v>
      </c>
    </row>
    <row r="8" spans="1:6" x14ac:dyDescent="0.25">
      <c r="A8" s="2" t="s">
        <v>34</v>
      </c>
      <c r="B8" s="6">
        <v>989</v>
      </c>
      <c r="C8" s="6">
        <v>492</v>
      </c>
      <c r="D8" s="6">
        <f t="shared" si="0"/>
        <v>1481</v>
      </c>
      <c r="E8" s="6">
        <f t="shared" si="1"/>
        <v>-497</v>
      </c>
      <c r="F8" s="7">
        <f t="shared" si="2"/>
        <v>2.0101626016260163</v>
      </c>
    </row>
    <row r="9" spans="1:6" x14ac:dyDescent="0.25">
      <c r="A9" s="2" t="s">
        <v>35</v>
      </c>
      <c r="B9" s="5">
        <f>SUM(B4:B8)</f>
        <v>30842</v>
      </c>
      <c r="C9" s="5">
        <f t="shared" ref="C9:D9" si="3">SUM(C4:C8)</f>
        <v>16052</v>
      </c>
      <c r="D9" s="5">
        <f t="shared" si="3"/>
        <v>46894</v>
      </c>
      <c r="E9" s="5">
        <f t="shared" si="1"/>
        <v>-14790</v>
      </c>
      <c r="F9" s="7">
        <f t="shared" si="2"/>
        <v>1.9213805133316721</v>
      </c>
    </row>
  </sheetData>
  <mergeCells count="1">
    <mergeCell ref="A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5" workbookViewId="0">
      <selection activeCell="A4" sqref="A4:A80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27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36</v>
      </c>
      <c r="B3" s="3" t="s">
        <v>21</v>
      </c>
      <c r="C3" s="3" t="s">
        <v>22</v>
      </c>
      <c r="D3" s="3" t="s">
        <v>25</v>
      </c>
      <c r="E3" s="3" t="s">
        <v>19</v>
      </c>
      <c r="F3" s="3" t="s">
        <v>20</v>
      </c>
    </row>
    <row r="4" spans="1:6" x14ac:dyDescent="0.25">
      <c r="A4" s="10" t="s">
        <v>56</v>
      </c>
      <c r="B4" s="1">
        <v>388</v>
      </c>
      <c r="C4" s="1">
        <v>229</v>
      </c>
      <c r="D4" s="1">
        <f>SUM(B4:C4)</f>
        <v>617</v>
      </c>
      <c r="E4" s="1">
        <f>C4-B4</f>
        <v>-159</v>
      </c>
      <c r="F4" s="4">
        <f>B4/C4</f>
        <v>1.6943231441048034</v>
      </c>
    </row>
    <row r="5" spans="1:6" x14ac:dyDescent="0.25">
      <c r="A5" s="10" t="s">
        <v>57</v>
      </c>
      <c r="B5" s="1">
        <v>258</v>
      </c>
      <c r="C5" s="1">
        <v>204</v>
      </c>
      <c r="D5" s="1">
        <f t="shared" ref="D5:D68" si="0">SUM(B5:C5)</f>
        <v>462</v>
      </c>
      <c r="E5" s="1">
        <f t="shared" ref="E5:E68" si="1">C5-B5</f>
        <v>-54</v>
      </c>
      <c r="F5" s="4">
        <f t="shared" ref="F5:F68" si="2">B5/C5</f>
        <v>1.2647058823529411</v>
      </c>
    </row>
    <row r="6" spans="1:6" x14ac:dyDescent="0.25">
      <c r="A6" s="10" t="s">
        <v>58</v>
      </c>
      <c r="B6" s="1">
        <v>385</v>
      </c>
      <c r="C6" s="1">
        <v>211</v>
      </c>
      <c r="D6" s="1">
        <f t="shared" si="0"/>
        <v>596</v>
      </c>
      <c r="E6" s="1">
        <f t="shared" si="1"/>
        <v>-174</v>
      </c>
      <c r="F6" s="4">
        <f t="shared" si="2"/>
        <v>1.8246445497630333</v>
      </c>
    </row>
    <row r="7" spans="1:6" x14ac:dyDescent="0.25">
      <c r="A7" s="10" t="s">
        <v>59</v>
      </c>
      <c r="B7" s="1">
        <v>245</v>
      </c>
      <c r="C7" s="1">
        <v>187</v>
      </c>
      <c r="D7" s="1">
        <f t="shared" si="0"/>
        <v>432</v>
      </c>
      <c r="E7" s="1">
        <f t="shared" si="1"/>
        <v>-58</v>
      </c>
      <c r="F7" s="4">
        <f t="shared" si="2"/>
        <v>1.3101604278074865</v>
      </c>
    </row>
    <row r="8" spans="1:6" x14ac:dyDescent="0.25">
      <c r="A8" s="10" t="s">
        <v>60</v>
      </c>
      <c r="B8" s="1">
        <v>373</v>
      </c>
      <c r="C8" s="1">
        <v>191</v>
      </c>
      <c r="D8" s="1">
        <f t="shared" si="0"/>
        <v>564</v>
      </c>
      <c r="E8" s="1">
        <f t="shared" si="1"/>
        <v>-182</v>
      </c>
      <c r="F8" s="4">
        <f t="shared" si="2"/>
        <v>1.9528795811518325</v>
      </c>
    </row>
    <row r="9" spans="1:6" x14ac:dyDescent="0.25">
      <c r="A9" s="10" t="s">
        <v>61</v>
      </c>
      <c r="B9" s="1">
        <v>241</v>
      </c>
      <c r="C9" s="1">
        <v>150</v>
      </c>
      <c r="D9" s="1">
        <f t="shared" si="0"/>
        <v>391</v>
      </c>
      <c r="E9" s="1">
        <f t="shared" si="1"/>
        <v>-91</v>
      </c>
      <c r="F9" s="4">
        <f t="shared" si="2"/>
        <v>1.6066666666666667</v>
      </c>
    </row>
    <row r="10" spans="1:6" x14ac:dyDescent="0.25">
      <c r="A10" s="10" t="s">
        <v>62</v>
      </c>
      <c r="B10" s="1">
        <v>522</v>
      </c>
      <c r="C10" s="1">
        <v>225</v>
      </c>
      <c r="D10" s="1">
        <f t="shared" si="0"/>
        <v>747</v>
      </c>
      <c r="E10" s="1">
        <f t="shared" si="1"/>
        <v>-297</v>
      </c>
      <c r="F10" s="4">
        <f t="shared" si="2"/>
        <v>2.3199999999999998</v>
      </c>
    </row>
    <row r="11" spans="1:6" x14ac:dyDescent="0.25">
      <c r="A11" s="10" t="s">
        <v>63</v>
      </c>
      <c r="B11" s="1">
        <v>1828</v>
      </c>
      <c r="C11" s="1">
        <v>682</v>
      </c>
      <c r="D11" s="1">
        <f t="shared" si="0"/>
        <v>2510</v>
      </c>
      <c r="E11" s="1">
        <f t="shared" si="1"/>
        <v>-1146</v>
      </c>
      <c r="F11" s="4">
        <f t="shared" si="2"/>
        <v>2.6803519061583576</v>
      </c>
    </row>
    <row r="12" spans="1:6" x14ac:dyDescent="0.25">
      <c r="A12" s="10" t="s">
        <v>64</v>
      </c>
      <c r="B12" s="1">
        <v>95</v>
      </c>
      <c r="C12" s="1">
        <v>86</v>
      </c>
      <c r="D12" s="1">
        <f t="shared" si="0"/>
        <v>181</v>
      </c>
      <c r="E12" s="1">
        <f t="shared" si="1"/>
        <v>-9</v>
      </c>
      <c r="F12" s="4">
        <f t="shared" si="2"/>
        <v>1.1046511627906976</v>
      </c>
    </row>
    <row r="13" spans="1:6" x14ac:dyDescent="0.25">
      <c r="A13" s="10" t="s">
        <v>65</v>
      </c>
      <c r="B13" s="1">
        <v>485</v>
      </c>
      <c r="C13" s="1">
        <v>213</v>
      </c>
      <c r="D13" s="1">
        <f t="shared" si="0"/>
        <v>698</v>
      </c>
      <c r="E13" s="1">
        <f t="shared" si="1"/>
        <v>-272</v>
      </c>
      <c r="F13" s="4">
        <f t="shared" si="2"/>
        <v>2.276995305164319</v>
      </c>
    </row>
    <row r="14" spans="1:6" x14ac:dyDescent="0.25">
      <c r="A14" s="10" t="s">
        <v>66</v>
      </c>
      <c r="B14" s="1">
        <v>220</v>
      </c>
      <c r="C14" s="1">
        <v>120</v>
      </c>
      <c r="D14" s="1">
        <f t="shared" si="0"/>
        <v>340</v>
      </c>
      <c r="E14" s="1">
        <f t="shared" si="1"/>
        <v>-100</v>
      </c>
      <c r="F14" s="4">
        <f t="shared" si="2"/>
        <v>1.8333333333333333</v>
      </c>
    </row>
    <row r="15" spans="1:6" x14ac:dyDescent="0.25">
      <c r="A15" s="10" t="s">
        <v>67</v>
      </c>
      <c r="B15" s="1">
        <v>170</v>
      </c>
      <c r="C15" s="1">
        <v>117</v>
      </c>
      <c r="D15" s="1">
        <f t="shared" si="0"/>
        <v>287</v>
      </c>
      <c r="E15" s="1">
        <f t="shared" si="1"/>
        <v>-53</v>
      </c>
      <c r="F15" s="4">
        <f t="shared" si="2"/>
        <v>1.4529914529914529</v>
      </c>
    </row>
    <row r="16" spans="1:6" x14ac:dyDescent="0.25">
      <c r="A16" s="10" t="s">
        <v>68</v>
      </c>
      <c r="B16" s="1">
        <v>6</v>
      </c>
      <c r="C16" s="1">
        <v>6</v>
      </c>
      <c r="D16" s="1">
        <f t="shared" si="0"/>
        <v>12</v>
      </c>
      <c r="E16" s="1">
        <f t="shared" si="1"/>
        <v>0</v>
      </c>
      <c r="F16" s="4">
        <f t="shared" si="2"/>
        <v>1</v>
      </c>
    </row>
    <row r="17" spans="1:6" x14ac:dyDescent="0.25">
      <c r="A17" s="10" t="s">
        <v>69</v>
      </c>
      <c r="B17" s="1">
        <v>397</v>
      </c>
      <c r="C17" s="1">
        <v>239</v>
      </c>
      <c r="D17" s="1">
        <f t="shared" si="0"/>
        <v>636</v>
      </c>
      <c r="E17" s="1">
        <f t="shared" si="1"/>
        <v>-158</v>
      </c>
      <c r="F17" s="4">
        <f t="shared" si="2"/>
        <v>1.6610878661087867</v>
      </c>
    </row>
    <row r="18" spans="1:6" x14ac:dyDescent="0.25">
      <c r="A18" s="10" t="s">
        <v>70</v>
      </c>
      <c r="B18" s="1">
        <v>274</v>
      </c>
      <c r="C18" s="1">
        <v>133</v>
      </c>
      <c r="D18" s="1">
        <f t="shared" si="0"/>
        <v>407</v>
      </c>
      <c r="E18" s="1">
        <f t="shared" si="1"/>
        <v>-141</v>
      </c>
      <c r="F18" s="4">
        <f t="shared" si="2"/>
        <v>2.0601503759398496</v>
      </c>
    </row>
    <row r="19" spans="1:6" x14ac:dyDescent="0.25">
      <c r="A19" s="10" t="s">
        <v>71</v>
      </c>
      <c r="B19" s="1">
        <v>688</v>
      </c>
      <c r="C19" s="1">
        <v>347</v>
      </c>
      <c r="D19" s="1">
        <f t="shared" si="0"/>
        <v>1035</v>
      </c>
      <c r="E19" s="1">
        <f t="shared" si="1"/>
        <v>-341</v>
      </c>
      <c r="F19" s="4">
        <f t="shared" si="2"/>
        <v>1.9827089337175792</v>
      </c>
    </row>
    <row r="20" spans="1:6" x14ac:dyDescent="0.25">
      <c r="A20" s="10" t="s">
        <v>72</v>
      </c>
      <c r="B20" s="1">
        <v>172</v>
      </c>
      <c r="C20" s="1">
        <v>90</v>
      </c>
      <c r="D20" s="1">
        <f t="shared" si="0"/>
        <v>262</v>
      </c>
      <c r="E20" s="1">
        <f t="shared" si="1"/>
        <v>-82</v>
      </c>
      <c r="F20" s="4">
        <f t="shared" si="2"/>
        <v>1.9111111111111112</v>
      </c>
    </row>
    <row r="21" spans="1:6" x14ac:dyDescent="0.25">
      <c r="A21" s="10" t="s">
        <v>73</v>
      </c>
      <c r="B21" s="1">
        <v>474</v>
      </c>
      <c r="C21" s="1">
        <v>271</v>
      </c>
      <c r="D21" s="1">
        <f t="shared" si="0"/>
        <v>745</v>
      </c>
      <c r="E21" s="1">
        <f t="shared" si="1"/>
        <v>-203</v>
      </c>
      <c r="F21" s="4">
        <f t="shared" si="2"/>
        <v>1.7490774907749078</v>
      </c>
    </row>
    <row r="22" spans="1:6" x14ac:dyDescent="0.25">
      <c r="A22" s="10" t="s">
        <v>74</v>
      </c>
      <c r="B22" s="1">
        <v>430</v>
      </c>
      <c r="C22" s="1">
        <v>223</v>
      </c>
      <c r="D22" s="1">
        <f t="shared" si="0"/>
        <v>653</v>
      </c>
      <c r="E22" s="1">
        <f t="shared" si="1"/>
        <v>-207</v>
      </c>
      <c r="F22" s="4">
        <f t="shared" si="2"/>
        <v>1.9282511210762332</v>
      </c>
    </row>
    <row r="23" spans="1:6" x14ac:dyDescent="0.25">
      <c r="A23" s="10" t="s">
        <v>75</v>
      </c>
      <c r="B23" s="1">
        <v>412</v>
      </c>
      <c r="C23" s="1">
        <v>289</v>
      </c>
      <c r="D23" s="1">
        <f t="shared" si="0"/>
        <v>701</v>
      </c>
      <c r="E23" s="1">
        <f t="shared" si="1"/>
        <v>-123</v>
      </c>
      <c r="F23" s="4">
        <f t="shared" si="2"/>
        <v>1.42560553633218</v>
      </c>
    </row>
    <row r="24" spans="1:6" x14ac:dyDescent="0.25">
      <c r="A24" s="10" t="s">
        <v>76</v>
      </c>
      <c r="B24" s="1">
        <v>426</v>
      </c>
      <c r="C24" s="1">
        <v>327</v>
      </c>
      <c r="D24" s="1">
        <f t="shared" si="0"/>
        <v>753</v>
      </c>
      <c r="E24" s="1">
        <f t="shared" si="1"/>
        <v>-99</v>
      </c>
      <c r="F24" s="4">
        <f t="shared" si="2"/>
        <v>1.3027522935779816</v>
      </c>
    </row>
    <row r="25" spans="1:6" x14ac:dyDescent="0.25">
      <c r="A25" s="10" t="s">
        <v>77</v>
      </c>
      <c r="B25" s="1">
        <v>414</v>
      </c>
      <c r="C25" s="1">
        <v>339</v>
      </c>
      <c r="D25" s="1">
        <f t="shared" si="0"/>
        <v>753</v>
      </c>
      <c r="E25" s="1">
        <f t="shared" si="1"/>
        <v>-75</v>
      </c>
      <c r="F25" s="4">
        <f t="shared" si="2"/>
        <v>1.2212389380530972</v>
      </c>
    </row>
    <row r="26" spans="1:6" x14ac:dyDescent="0.25">
      <c r="A26" s="10" t="s">
        <v>78</v>
      </c>
      <c r="B26" s="1">
        <v>1387</v>
      </c>
      <c r="C26" s="1">
        <v>631</v>
      </c>
      <c r="D26" s="1">
        <f t="shared" si="0"/>
        <v>2018</v>
      </c>
      <c r="E26" s="1">
        <f t="shared" si="1"/>
        <v>-756</v>
      </c>
      <c r="F26" s="4">
        <f t="shared" si="2"/>
        <v>2.1980982567353409</v>
      </c>
    </row>
    <row r="27" spans="1:6" x14ac:dyDescent="0.25">
      <c r="A27" s="10" t="s">
        <v>79</v>
      </c>
      <c r="B27" s="1">
        <v>570</v>
      </c>
      <c r="C27" s="1">
        <v>206</v>
      </c>
      <c r="D27" s="1">
        <f t="shared" si="0"/>
        <v>776</v>
      </c>
      <c r="E27" s="1">
        <f t="shared" si="1"/>
        <v>-364</v>
      </c>
      <c r="F27" s="4">
        <f t="shared" si="2"/>
        <v>2.766990291262136</v>
      </c>
    </row>
    <row r="28" spans="1:6" x14ac:dyDescent="0.25">
      <c r="A28" s="10" t="s">
        <v>80</v>
      </c>
      <c r="B28" s="1">
        <v>584</v>
      </c>
      <c r="C28" s="1">
        <v>260</v>
      </c>
      <c r="D28" s="1">
        <f t="shared" si="0"/>
        <v>844</v>
      </c>
      <c r="E28" s="1">
        <f t="shared" si="1"/>
        <v>-324</v>
      </c>
      <c r="F28" s="4">
        <f t="shared" si="2"/>
        <v>2.2461538461538462</v>
      </c>
    </row>
    <row r="29" spans="1:6" x14ac:dyDescent="0.25">
      <c r="A29" s="10" t="s">
        <v>81</v>
      </c>
      <c r="B29" s="1">
        <v>633</v>
      </c>
      <c r="C29" s="1">
        <v>473</v>
      </c>
      <c r="D29" s="1">
        <f t="shared" si="0"/>
        <v>1106</v>
      </c>
      <c r="E29" s="1">
        <f t="shared" si="1"/>
        <v>-160</v>
      </c>
      <c r="F29" s="4">
        <f t="shared" si="2"/>
        <v>1.3382663847780127</v>
      </c>
    </row>
    <row r="30" spans="1:6" x14ac:dyDescent="0.25">
      <c r="A30" s="10" t="s">
        <v>82</v>
      </c>
      <c r="B30" s="1">
        <v>910</v>
      </c>
      <c r="C30" s="1">
        <v>414</v>
      </c>
      <c r="D30" s="1">
        <f t="shared" si="0"/>
        <v>1324</v>
      </c>
      <c r="E30" s="1">
        <f t="shared" si="1"/>
        <v>-496</v>
      </c>
      <c r="F30" s="4">
        <f t="shared" si="2"/>
        <v>2.1980676328502415</v>
      </c>
    </row>
    <row r="31" spans="1:6" x14ac:dyDescent="0.25">
      <c r="A31" s="10" t="s">
        <v>83</v>
      </c>
      <c r="B31" s="1">
        <v>215</v>
      </c>
      <c r="C31" s="1">
        <v>197</v>
      </c>
      <c r="D31" s="1">
        <f t="shared" si="0"/>
        <v>412</v>
      </c>
      <c r="E31" s="1">
        <f t="shared" si="1"/>
        <v>-18</v>
      </c>
      <c r="F31" s="4">
        <f t="shared" si="2"/>
        <v>1.0913705583756346</v>
      </c>
    </row>
    <row r="32" spans="1:6" x14ac:dyDescent="0.25">
      <c r="A32" s="10" t="s">
        <v>84</v>
      </c>
      <c r="B32" s="1">
        <v>744</v>
      </c>
      <c r="C32" s="1">
        <v>260</v>
      </c>
      <c r="D32" s="1">
        <f t="shared" si="0"/>
        <v>1004</v>
      </c>
      <c r="E32" s="1">
        <f t="shared" si="1"/>
        <v>-484</v>
      </c>
      <c r="F32" s="4">
        <f t="shared" si="2"/>
        <v>2.8615384615384616</v>
      </c>
    </row>
    <row r="33" spans="1:6" x14ac:dyDescent="0.25">
      <c r="A33" s="10" t="s">
        <v>85</v>
      </c>
      <c r="B33" s="1">
        <v>566</v>
      </c>
      <c r="C33" s="1">
        <v>284</v>
      </c>
      <c r="D33" s="1">
        <f t="shared" si="0"/>
        <v>850</v>
      </c>
      <c r="E33" s="1">
        <f t="shared" si="1"/>
        <v>-282</v>
      </c>
      <c r="F33" s="4">
        <f t="shared" si="2"/>
        <v>1.9929577464788732</v>
      </c>
    </row>
    <row r="34" spans="1:6" x14ac:dyDescent="0.25">
      <c r="A34" s="10" t="s">
        <v>86</v>
      </c>
      <c r="B34" s="1">
        <v>668</v>
      </c>
      <c r="C34" s="1">
        <v>212</v>
      </c>
      <c r="D34" s="1">
        <f t="shared" si="0"/>
        <v>880</v>
      </c>
      <c r="E34" s="1">
        <f t="shared" si="1"/>
        <v>-456</v>
      </c>
      <c r="F34" s="4">
        <f t="shared" si="2"/>
        <v>3.1509433962264151</v>
      </c>
    </row>
    <row r="35" spans="1:6" x14ac:dyDescent="0.25">
      <c r="A35" s="10" t="s">
        <v>87</v>
      </c>
      <c r="B35" s="1">
        <v>278</v>
      </c>
      <c r="C35" s="1">
        <v>200</v>
      </c>
      <c r="D35" s="1">
        <f t="shared" si="0"/>
        <v>478</v>
      </c>
      <c r="E35" s="1">
        <f t="shared" si="1"/>
        <v>-78</v>
      </c>
      <c r="F35" s="4">
        <f t="shared" si="2"/>
        <v>1.39</v>
      </c>
    </row>
    <row r="36" spans="1:6" x14ac:dyDescent="0.25">
      <c r="A36" s="10" t="s">
        <v>88</v>
      </c>
      <c r="B36" s="1">
        <v>157</v>
      </c>
      <c r="C36" s="1">
        <v>127</v>
      </c>
      <c r="D36" s="1">
        <f t="shared" si="0"/>
        <v>284</v>
      </c>
      <c r="E36" s="1">
        <f t="shared" si="1"/>
        <v>-30</v>
      </c>
      <c r="F36" s="4">
        <f t="shared" si="2"/>
        <v>1.2362204724409449</v>
      </c>
    </row>
    <row r="37" spans="1:6" x14ac:dyDescent="0.25">
      <c r="A37" s="10" t="s">
        <v>89</v>
      </c>
      <c r="B37" s="1">
        <v>762</v>
      </c>
      <c r="C37" s="1">
        <v>495</v>
      </c>
      <c r="D37" s="1">
        <f t="shared" si="0"/>
        <v>1257</v>
      </c>
      <c r="E37" s="1">
        <f t="shared" si="1"/>
        <v>-267</v>
      </c>
      <c r="F37" s="4">
        <f t="shared" si="2"/>
        <v>1.5393939393939393</v>
      </c>
    </row>
    <row r="38" spans="1:6" x14ac:dyDescent="0.25">
      <c r="A38" s="10" t="s">
        <v>90</v>
      </c>
      <c r="B38" s="1">
        <v>353</v>
      </c>
      <c r="C38" s="1">
        <v>183</v>
      </c>
      <c r="D38" s="1">
        <f t="shared" si="0"/>
        <v>536</v>
      </c>
      <c r="E38" s="1">
        <f t="shared" si="1"/>
        <v>-170</v>
      </c>
      <c r="F38" s="4">
        <f t="shared" si="2"/>
        <v>1.9289617486338797</v>
      </c>
    </row>
    <row r="39" spans="1:6" x14ac:dyDescent="0.25">
      <c r="A39" s="10" t="s">
        <v>91</v>
      </c>
      <c r="B39" s="1">
        <v>227</v>
      </c>
      <c r="C39" s="1">
        <v>162</v>
      </c>
      <c r="D39" s="1">
        <f t="shared" si="0"/>
        <v>389</v>
      </c>
      <c r="E39" s="1">
        <f t="shared" si="1"/>
        <v>-65</v>
      </c>
      <c r="F39" s="4">
        <f t="shared" si="2"/>
        <v>1.4012345679012346</v>
      </c>
    </row>
    <row r="40" spans="1:6" x14ac:dyDescent="0.25">
      <c r="A40" s="10" t="s">
        <v>92</v>
      </c>
      <c r="B40" s="1">
        <v>239</v>
      </c>
      <c r="C40" s="1">
        <v>109</v>
      </c>
      <c r="D40" s="1">
        <f t="shared" si="0"/>
        <v>348</v>
      </c>
      <c r="E40" s="1">
        <f t="shared" si="1"/>
        <v>-130</v>
      </c>
      <c r="F40" s="4">
        <f t="shared" si="2"/>
        <v>2.1926605504587156</v>
      </c>
    </row>
    <row r="41" spans="1:6" x14ac:dyDescent="0.25">
      <c r="A41" s="10" t="s">
        <v>93</v>
      </c>
      <c r="B41" s="1">
        <v>135</v>
      </c>
      <c r="C41" s="1">
        <v>76</v>
      </c>
      <c r="D41" s="1">
        <f t="shared" si="0"/>
        <v>211</v>
      </c>
      <c r="E41" s="1">
        <f t="shared" si="1"/>
        <v>-59</v>
      </c>
      <c r="F41" s="4">
        <f t="shared" si="2"/>
        <v>1.7763157894736843</v>
      </c>
    </row>
    <row r="42" spans="1:6" x14ac:dyDescent="0.25">
      <c r="A42" s="10" t="s">
        <v>94</v>
      </c>
      <c r="B42" s="1">
        <v>164</v>
      </c>
      <c r="C42" s="1">
        <v>82</v>
      </c>
      <c r="D42" s="1">
        <f t="shared" si="0"/>
        <v>246</v>
      </c>
      <c r="E42" s="1">
        <f t="shared" si="1"/>
        <v>-82</v>
      </c>
      <c r="F42" s="4">
        <f t="shared" si="2"/>
        <v>2</v>
      </c>
    </row>
    <row r="43" spans="1:6" x14ac:dyDescent="0.25">
      <c r="A43" s="10" t="s">
        <v>95</v>
      </c>
      <c r="B43" s="1">
        <v>566</v>
      </c>
      <c r="C43" s="1">
        <v>315</v>
      </c>
      <c r="D43" s="1">
        <f t="shared" si="0"/>
        <v>881</v>
      </c>
      <c r="E43" s="1">
        <f t="shared" si="1"/>
        <v>-251</v>
      </c>
      <c r="F43" s="4">
        <f t="shared" si="2"/>
        <v>1.7968253968253969</v>
      </c>
    </row>
    <row r="44" spans="1:6" x14ac:dyDescent="0.25">
      <c r="A44" s="10" t="s">
        <v>96</v>
      </c>
      <c r="B44" s="1">
        <v>166</v>
      </c>
      <c r="C44" s="1">
        <v>187</v>
      </c>
      <c r="D44" s="1">
        <f t="shared" si="0"/>
        <v>353</v>
      </c>
      <c r="E44" s="1">
        <f t="shared" si="1"/>
        <v>21</v>
      </c>
      <c r="F44" s="4">
        <f t="shared" si="2"/>
        <v>0.88770053475935828</v>
      </c>
    </row>
    <row r="45" spans="1:6" x14ac:dyDescent="0.25">
      <c r="A45" s="10" t="s">
        <v>97</v>
      </c>
      <c r="B45" s="1">
        <v>257</v>
      </c>
      <c r="C45" s="1">
        <v>151</v>
      </c>
      <c r="D45" s="1">
        <f t="shared" si="0"/>
        <v>408</v>
      </c>
      <c r="E45" s="1">
        <f t="shared" si="1"/>
        <v>-106</v>
      </c>
      <c r="F45" s="4">
        <f t="shared" si="2"/>
        <v>1.7019867549668874</v>
      </c>
    </row>
    <row r="46" spans="1:6" x14ac:dyDescent="0.25">
      <c r="A46" s="10" t="s">
        <v>98</v>
      </c>
      <c r="B46" s="1">
        <v>385</v>
      </c>
      <c r="C46" s="1">
        <v>212</v>
      </c>
      <c r="D46" s="1">
        <f t="shared" si="0"/>
        <v>597</v>
      </c>
      <c r="E46" s="1">
        <f t="shared" si="1"/>
        <v>-173</v>
      </c>
      <c r="F46" s="4">
        <f t="shared" si="2"/>
        <v>1.8160377358490567</v>
      </c>
    </row>
    <row r="47" spans="1:6" x14ac:dyDescent="0.25">
      <c r="A47" s="10" t="s">
        <v>99</v>
      </c>
      <c r="B47" s="1">
        <v>368</v>
      </c>
      <c r="C47" s="1">
        <v>248</v>
      </c>
      <c r="D47" s="1">
        <f t="shared" si="0"/>
        <v>616</v>
      </c>
      <c r="E47" s="1">
        <f t="shared" si="1"/>
        <v>-120</v>
      </c>
      <c r="F47" s="4">
        <f t="shared" si="2"/>
        <v>1.4838709677419355</v>
      </c>
    </row>
    <row r="48" spans="1:6" x14ac:dyDescent="0.25">
      <c r="A48" s="10" t="s">
        <v>100</v>
      </c>
      <c r="B48" s="1">
        <v>314</v>
      </c>
      <c r="C48" s="1">
        <v>146</v>
      </c>
      <c r="D48" s="1">
        <f t="shared" si="0"/>
        <v>460</v>
      </c>
      <c r="E48" s="1">
        <f t="shared" si="1"/>
        <v>-168</v>
      </c>
      <c r="F48" s="4">
        <f t="shared" si="2"/>
        <v>2.1506849315068495</v>
      </c>
    </row>
    <row r="49" spans="1:6" x14ac:dyDescent="0.25">
      <c r="A49" s="10" t="s">
        <v>101</v>
      </c>
      <c r="B49" s="1">
        <v>880</v>
      </c>
      <c r="C49" s="1">
        <v>333</v>
      </c>
      <c r="D49" s="1">
        <f t="shared" si="0"/>
        <v>1213</v>
      </c>
      <c r="E49" s="1">
        <f t="shared" si="1"/>
        <v>-547</v>
      </c>
      <c r="F49" s="4">
        <f t="shared" si="2"/>
        <v>2.6426426426426426</v>
      </c>
    </row>
    <row r="50" spans="1:6" x14ac:dyDescent="0.25">
      <c r="A50" s="10" t="s">
        <v>102</v>
      </c>
      <c r="B50" s="1">
        <v>1015</v>
      </c>
      <c r="C50" s="1">
        <v>352</v>
      </c>
      <c r="D50" s="1">
        <f t="shared" si="0"/>
        <v>1367</v>
      </c>
      <c r="E50" s="1">
        <f t="shared" si="1"/>
        <v>-663</v>
      </c>
      <c r="F50" s="4">
        <f t="shared" si="2"/>
        <v>2.8835227272727271</v>
      </c>
    </row>
    <row r="51" spans="1:6" x14ac:dyDescent="0.25">
      <c r="A51" s="10" t="s">
        <v>103</v>
      </c>
      <c r="B51" s="1">
        <v>152</v>
      </c>
      <c r="C51" s="1">
        <v>111</v>
      </c>
      <c r="D51" s="1">
        <f t="shared" si="0"/>
        <v>263</v>
      </c>
      <c r="E51" s="1">
        <f t="shared" si="1"/>
        <v>-41</v>
      </c>
      <c r="F51" s="4">
        <f t="shared" si="2"/>
        <v>1.3693693693693694</v>
      </c>
    </row>
    <row r="52" spans="1:6" x14ac:dyDescent="0.25">
      <c r="A52" s="10" t="s">
        <v>104</v>
      </c>
      <c r="B52" s="1">
        <v>383</v>
      </c>
      <c r="C52" s="1">
        <v>177</v>
      </c>
      <c r="D52" s="1">
        <f t="shared" si="0"/>
        <v>560</v>
      </c>
      <c r="E52" s="1">
        <f t="shared" si="1"/>
        <v>-206</v>
      </c>
      <c r="F52" s="4">
        <f t="shared" si="2"/>
        <v>2.1638418079096047</v>
      </c>
    </row>
    <row r="53" spans="1:6" x14ac:dyDescent="0.25">
      <c r="A53" s="10" t="s">
        <v>105</v>
      </c>
      <c r="B53" s="1">
        <v>224</v>
      </c>
      <c r="C53" s="1">
        <v>127</v>
      </c>
      <c r="D53" s="1">
        <f t="shared" si="0"/>
        <v>351</v>
      </c>
      <c r="E53" s="1">
        <f t="shared" si="1"/>
        <v>-97</v>
      </c>
      <c r="F53" s="4">
        <f t="shared" si="2"/>
        <v>1.7637795275590551</v>
      </c>
    </row>
    <row r="54" spans="1:6" x14ac:dyDescent="0.25">
      <c r="A54" s="10" t="s">
        <v>106</v>
      </c>
      <c r="B54" s="1">
        <v>567</v>
      </c>
      <c r="C54" s="1">
        <v>174</v>
      </c>
      <c r="D54" s="1">
        <f t="shared" si="0"/>
        <v>741</v>
      </c>
      <c r="E54" s="1">
        <f t="shared" si="1"/>
        <v>-393</v>
      </c>
      <c r="F54" s="4">
        <f t="shared" si="2"/>
        <v>3.2586206896551726</v>
      </c>
    </row>
    <row r="55" spans="1:6" x14ac:dyDescent="0.25">
      <c r="A55" s="10" t="s">
        <v>107</v>
      </c>
      <c r="B55" s="1">
        <v>368</v>
      </c>
      <c r="C55" s="1">
        <v>143</v>
      </c>
      <c r="D55" s="1">
        <f t="shared" si="0"/>
        <v>511</v>
      </c>
      <c r="E55" s="1">
        <f t="shared" si="1"/>
        <v>-225</v>
      </c>
      <c r="F55" s="4">
        <f t="shared" si="2"/>
        <v>2.5734265734265733</v>
      </c>
    </row>
    <row r="56" spans="1:6" x14ac:dyDescent="0.25">
      <c r="A56" s="10" t="s">
        <v>108</v>
      </c>
      <c r="B56" s="1">
        <v>429</v>
      </c>
      <c r="C56" s="1">
        <v>154</v>
      </c>
      <c r="D56" s="1">
        <f t="shared" si="0"/>
        <v>583</v>
      </c>
      <c r="E56" s="1">
        <f t="shared" si="1"/>
        <v>-275</v>
      </c>
      <c r="F56" s="4">
        <f t="shared" si="2"/>
        <v>2.7857142857142856</v>
      </c>
    </row>
    <row r="57" spans="1:6" x14ac:dyDescent="0.25">
      <c r="A57" s="10" t="s">
        <v>109</v>
      </c>
      <c r="B57" s="1">
        <v>493</v>
      </c>
      <c r="C57" s="1">
        <v>135</v>
      </c>
      <c r="D57" s="1">
        <f t="shared" si="0"/>
        <v>628</v>
      </c>
      <c r="E57" s="1">
        <f t="shared" si="1"/>
        <v>-358</v>
      </c>
      <c r="F57" s="4">
        <f t="shared" si="2"/>
        <v>3.6518518518518519</v>
      </c>
    </row>
    <row r="58" spans="1:6" x14ac:dyDescent="0.25">
      <c r="A58" s="10" t="s">
        <v>110</v>
      </c>
      <c r="B58" s="1">
        <v>230</v>
      </c>
      <c r="C58" s="1">
        <v>92</v>
      </c>
      <c r="D58" s="1">
        <f t="shared" si="0"/>
        <v>322</v>
      </c>
      <c r="E58" s="1">
        <f t="shared" si="1"/>
        <v>-138</v>
      </c>
      <c r="F58" s="4">
        <f t="shared" si="2"/>
        <v>2.5</v>
      </c>
    </row>
    <row r="59" spans="1:6" x14ac:dyDescent="0.25">
      <c r="A59" s="10" t="s">
        <v>111</v>
      </c>
      <c r="B59" s="1">
        <v>290</v>
      </c>
      <c r="C59" s="1">
        <v>131</v>
      </c>
      <c r="D59" s="1">
        <f t="shared" si="0"/>
        <v>421</v>
      </c>
      <c r="E59" s="1">
        <f t="shared" si="1"/>
        <v>-159</v>
      </c>
      <c r="F59" s="4">
        <f t="shared" si="2"/>
        <v>2.2137404580152671</v>
      </c>
    </row>
    <row r="60" spans="1:6" x14ac:dyDescent="0.25">
      <c r="A60" s="10" t="s">
        <v>112</v>
      </c>
      <c r="B60" s="1">
        <v>189</v>
      </c>
      <c r="C60" s="1">
        <v>52</v>
      </c>
      <c r="D60" s="1">
        <f t="shared" si="0"/>
        <v>241</v>
      </c>
      <c r="E60" s="1">
        <f t="shared" si="1"/>
        <v>-137</v>
      </c>
      <c r="F60" s="4">
        <f t="shared" si="2"/>
        <v>3.6346153846153846</v>
      </c>
    </row>
    <row r="61" spans="1:6" x14ac:dyDescent="0.25">
      <c r="A61" s="10" t="s">
        <v>113</v>
      </c>
      <c r="B61" s="1">
        <v>165</v>
      </c>
      <c r="C61" s="1">
        <v>59</v>
      </c>
      <c r="D61" s="1">
        <f t="shared" si="0"/>
        <v>224</v>
      </c>
      <c r="E61" s="1">
        <f t="shared" si="1"/>
        <v>-106</v>
      </c>
      <c r="F61" s="4">
        <f t="shared" si="2"/>
        <v>2.7966101694915255</v>
      </c>
    </row>
    <row r="62" spans="1:6" x14ac:dyDescent="0.25">
      <c r="A62" s="10" t="s">
        <v>114</v>
      </c>
      <c r="B62" s="1">
        <v>267</v>
      </c>
      <c r="C62" s="1">
        <v>94</v>
      </c>
      <c r="D62" s="1">
        <f t="shared" si="0"/>
        <v>361</v>
      </c>
      <c r="E62" s="1">
        <f t="shared" si="1"/>
        <v>-173</v>
      </c>
      <c r="F62" s="4">
        <f t="shared" si="2"/>
        <v>2.8404255319148937</v>
      </c>
    </row>
    <row r="63" spans="1:6" x14ac:dyDescent="0.25">
      <c r="A63" s="10" t="s">
        <v>115</v>
      </c>
      <c r="B63" s="1">
        <v>199</v>
      </c>
      <c r="C63" s="1">
        <v>89</v>
      </c>
      <c r="D63" s="1">
        <f t="shared" si="0"/>
        <v>288</v>
      </c>
      <c r="E63" s="1">
        <f t="shared" si="1"/>
        <v>-110</v>
      </c>
      <c r="F63" s="4">
        <f t="shared" si="2"/>
        <v>2.2359550561797752</v>
      </c>
    </row>
    <row r="64" spans="1:6" x14ac:dyDescent="0.25">
      <c r="A64" s="10" t="s">
        <v>116</v>
      </c>
      <c r="B64" s="1">
        <v>791</v>
      </c>
      <c r="C64" s="1">
        <v>515</v>
      </c>
      <c r="D64" s="1">
        <f t="shared" si="0"/>
        <v>1306</v>
      </c>
      <c r="E64" s="1">
        <f t="shared" si="1"/>
        <v>-276</v>
      </c>
      <c r="F64" s="4">
        <f t="shared" si="2"/>
        <v>1.5359223300970875</v>
      </c>
    </row>
    <row r="65" spans="1:6" x14ac:dyDescent="0.25">
      <c r="A65" s="10" t="s">
        <v>117</v>
      </c>
      <c r="B65" s="1">
        <v>304</v>
      </c>
      <c r="C65" s="1">
        <v>159</v>
      </c>
      <c r="D65" s="1">
        <f t="shared" si="0"/>
        <v>463</v>
      </c>
      <c r="E65" s="1">
        <f t="shared" si="1"/>
        <v>-145</v>
      </c>
      <c r="F65" s="4">
        <f t="shared" si="2"/>
        <v>1.9119496855345912</v>
      </c>
    </row>
    <row r="66" spans="1:6" x14ac:dyDescent="0.25">
      <c r="A66" s="10" t="s">
        <v>118</v>
      </c>
      <c r="B66" s="1">
        <v>312</v>
      </c>
      <c r="C66" s="1">
        <v>137</v>
      </c>
      <c r="D66" s="1">
        <f t="shared" si="0"/>
        <v>449</v>
      </c>
      <c r="E66" s="1">
        <f t="shared" si="1"/>
        <v>-175</v>
      </c>
      <c r="F66" s="4">
        <f t="shared" si="2"/>
        <v>2.2773722627737225</v>
      </c>
    </row>
    <row r="67" spans="1:6" x14ac:dyDescent="0.25">
      <c r="A67" s="10" t="s">
        <v>119</v>
      </c>
      <c r="B67" s="1">
        <v>257</v>
      </c>
      <c r="C67" s="1">
        <v>103</v>
      </c>
      <c r="D67" s="1">
        <f t="shared" si="0"/>
        <v>360</v>
      </c>
      <c r="E67" s="1">
        <f t="shared" si="1"/>
        <v>-154</v>
      </c>
      <c r="F67" s="4">
        <f t="shared" si="2"/>
        <v>2.4951456310679609</v>
      </c>
    </row>
    <row r="68" spans="1:6" x14ac:dyDescent="0.25">
      <c r="A68" s="10" t="s">
        <v>120</v>
      </c>
      <c r="B68" s="1">
        <v>210</v>
      </c>
      <c r="C68" s="1">
        <v>211</v>
      </c>
      <c r="D68" s="1">
        <f t="shared" si="0"/>
        <v>421</v>
      </c>
      <c r="E68" s="1">
        <f t="shared" si="1"/>
        <v>1</v>
      </c>
      <c r="F68" s="4">
        <f t="shared" si="2"/>
        <v>0.99526066350710896</v>
      </c>
    </row>
    <row r="69" spans="1:6" x14ac:dyDescent="0.25">
      <c r="A69" s="10" t="s">
        <v>121</v>
      </c>
      <c r="B69" s="1">
        <v>226</v>
      </c>
      <c r="C69" s="1">
        <v>96</v>
      </c>
      <c r="D69" s="1">
        <f t="shared" ref="D69:D81" si="3">SUM(B69:C69)</f>
        <v>322</v>
      </c>
      <c r="E69" s="1">
        <f t="shared" ref="E69:E81" si="4">C69-B69</f>
        <v>-130</v>
      </c>
      <c r="F69" s="4">
        <f t="shared" ref="F69:F81" si="5">B69/C69</f>
        <v>2.3541666666666665</v>
      </c>
    </row>
    <row r="70" spans="1:6" x14ac:dyDescent="0.25">
      <c r="A70" s="10" t="s">
        <v>122</v>
      </c>
      <c r="B70" s="1">
        <v>344</v>
      </c>
      <c r="C70" s="1">
        <v>208</v>
      </c>
      <c r="D70" s="1">
        <f t="shared" si="3"/>
        <v>552</v>
      </c>
      <c r="E70" s="1">
        <f t="shared" si="4"/>
        <v>-136</v>
      </c>
      <c r="F70" s="4">
        <f t="shared" si="5"/>
        <v>1.6538461538461537</v>
      </c>
    </row>
    <row r="71" spans="1:6" x14ac:dyDescent="0.25">
      <c r="A71" s="10" t="s">
        <v>123</v>
      </c>
      <c r="B71" s="1">
        <v>391</v>
      </c>
      <c r="C71" s="1">
        <v>307</v>
      </c>
      <c r="D71" s="1">
        <f t="shared" si="3"/>
        <v>698</v>
      </c>
      <c r="E71" s="1">
        <f t="shared" si="4"/>
        <v>-84</v>
      </c>
      <c r="F71" s="4">
        <f t="shared" si="5"/>
        <v>1.273615635179153</v>
      </c>
    </row>
    <row r="72" spans="1:6" x14ac:dyDescent="0.25">
      <c r="A72" s="10" t="s">
        <v>124</v>
      </c>
      <c r="B72" s="1">
        <v>81</v>
      </c>
      <c r="C72" s="1">
        <v>86</v>
      </c>
      <c r="D72" s="1">
        <f t="shared" si="3"/>
        <v>167</v>
      </c>
      <c r="E72" s="1">
        <f t="shared" si="4"/>
        <v>5</v>
      </c>
      <c r="F72" s="4">
        <f t="shared" si="5"/>
        <v>0.94186046511627908</v>
      </c>
    </row>
    <row r="73" spans="1:6" x14ac:dyDescent="0.25">
      <c r="A73" s="10" t="s">
        <v>125</v>
      </c>
      <c r="B73" s="1">
        <v>182</v>
      </c>
      <c r="C73" s="1">
        <v>143</v>
      </c>
      <c r="D73" s="1">
        <f t="shared" si="3"/>
        <v>325</v>
      </c>
      <c r="E73" s="1">
        <f t="shared" si="4"/>
        <v>-39</v>
      </c>
      <c r="F73" s="4">
        <f t="shared" si="5"/>
        <v>1.2727272727272727</v>
      </c>
    </row>
    <row r="74" spans="1:6" x14ac:dyDescent="0.25">
      <c r="A74" s="10" t="s">
        <v>126</v>
      </c>
      <c r="B74" s="1">
        <v>457</v>
      </c>
      <c r="C74" s="1">
        <v>310</v>
      </c>
      <c r="D74" s="1">
        <f t="shared" si="3"/>
        <v>767</v>
      </c>
      <c r="E74" s="1">
        <f t="shared" si="4"/>
        <v>-147</v>
      </c>
      <c r="F74" s="4">
        <f t="shared" si="5"/>
        <v>1.4741935483870967</v>
      </c>
    </row>
    <row r="75" spans="1:6" x14ac:dyDescent="0.25">
      <c r="A75" s="10" t="s">
        <v>127</v>
      </c>
      <c r="B75" s="1">
        <v>413</v>
      </c>
      <c r="C75" s="1">
        <v>310</v>
      </c>
      <c r="D75" s="1">
        <f t="shared" si="3"/>
        <v>723</v>
      </c>
      <c r="E75" s="1">
        <f t="shared" si="4"/>
        <v>-103</v>
      </c>
      <c r="F75" s="4">
        <f t="shared" si="5"/>
        <v>1.332258064516129</v>
      </c>
    </row>
    <row r="76" spans="1:6" x14ac:dyDescent="0.25">
      <c r="A76" s="10" t="s">
        <v>128</v>
      </c>
      <c r="B76" s="1">
        <v>483</v>
      </c>
      <c r="C76" s="1">
        <v>243</v>
      </c>
      <c r="D76" s="1">
        <f t="shared" si="3"/>
        <v>726</v>
      </c>
      <c r="E76" s="1">
        <f t="shared" si="4"/>
        <v>-240</v>
      </c>
      <c r="F76" s="4">
        <f t="shared" si="5"/>
        <v>1.9876543209876543</v>
      </c>
    </row>
    <row r="77" spans="1:6" x14ac:dyDescent="0.25">
      <c r="A77" s="10" t="s">
        <v>129</v>
      </c>
      <c r="B77" s="1">
        <v>325</v>
      </c>
      <c r="C77" s="1">
        <v>105</v>
      </c>
      <c r="D77" s="1">
        <f t="shared" si="3"/>
        <v>430</v>
      </c>
      <c r="E77" s="1">
        <f t="shared" si="4"/>
        <v>-220</v>
      </c>
      <c r="F77" s="4">
        <f t="shared" si="5"/>
        <v>3.0952380952380953</v>
      </c>
    </row>
    <row r="78" spans="1:6" x14ac:dyDescent="0.25">
      <c r="A78" s="10" t="s">
        <v>130</v>
      </c>
      <c r="B78" s="1">
        <v>341</v>
      </c>
      <c r="C78" s="1">
        <v>201</v>
      </c>
      <c r="D78" s="1">
        <f t="shared" si="3"/>
        <v>542</v>
      </c>
      <c r="E78" s="1">
        <f t="shared" si="4"/>
        <v>-140</v>
      </c>
      <c r="F78" s="4">
        <f t="shared" si="5"/>
        <v>1.6965174129353233</v>
      </c>
    </row>
    <row r="79" spans="1:6" x14ac:dyDescent="0.25">
      <c r="A79" s="10" t="s">
        <v>131</v>
      </c>
      <c r="B79" s="1">
        <v>204</v>
      </c>
      <c r="C79" s="1">
        <v>108</v>
      </c>
      <c r="D79" s="1">
        <f t="shared" si="3"/>
        <v>312</v>
      </c>
      <c r="E79" s="1">
        <f t="shared" si="4"/>
        <v>-96</v>
      </c>
      <c r="F79" s="4">
        <f t="shared" si="5"/>
        <v>1.8888888888888888</v>
      </c>
    </row>
    <row r="80" spans="1:6" x14ac:dyDescent="0.25">
      <c r="A80" s="10" t="s">
        <v>132</v>
      </c>
      <c r="B80" s="1">
        <v>119</v>
      </c>
      <c r="C80" s="1">
        <v>78</v>
      </c>
      <c r="D80" s="1">
        <f t="shared" si="3"/>
        <v>197</v>
      </c>
      <c r="E80" s="1">
        <f t="shared" si="4"/>
        <v>-41</v>
      </c>
      <c r="F80" s="4">
        <f t="shared" si="5"/>
        <v>1.5256410256410255</v>
      </c>
    </row>
    <row r="81" spans="1:6" x14ac:dyDescent="0.25">
      <c r="A81" s="2" t="s">
        <v>18</v>
      </c>
      <c r="B81" s="3">
        <f>SUM(B4:B80)</f>
        <v>30842</v>
      </c>
      <c r="C81" s="3">
        <f>SUM(C4:C80)</f>
        <v>16052</v>
      </c>
      <c r="D81" s="3">
        <f t="shared" si="3"/>
        <v>46894</v>
      </c>
      <c r="E81" s="3">
        <f t="shared" si="4"/>
        <v>-14790</v>
      </c>
      <c r="F81" s="4">
        <f t="shared" si="5"/>
        <v>1.9213805133316721</v>
      </c>
    </row>
  </sheetData>
  <mergeCells count="1">
    <mergeCell ref="A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23" sqref="F23"/>
    </sheetView>
  </sheetViews>
  <sheetFormatPr defaultRowHeight="15" x14ac:dyDescent="0.25"/>
  <cols>
    <col min="1" max="1" width="15.855468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27</v>
      </c>
      <c r="B1" s="11"/>
      <c r="C1" s="11"/>
      <c r="D1" s="11"/>
      <c r="E1" s="11"/>
      <c r="F1" s="11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" t="s">
        <v>37</v>
      </c>
      <c r="B3" s="5" t="s">
        <v>21</v>
      </c>
      <c r="C3" s="5" t="s">
        <v>22</v>
      </c>
      <c r="D3" s="5" t="s">
        <v>25</v>
      </c>
      <c r="E3" s="5" t="s">
        <v>19</v>
      </c>
      <c r="F3" s="5" t="s">
        <v>20</v>
      </c>
    </row>
    <row r="4" spans="1:6" x14ac:dyDescent="0.25">
      <c r="A4" s="2" t="s">
        <v>38</v>
      </c>
      <c r="B4" s="6">
        <v>58</v>
      </c>
      <c r="C4" s="6">
        <v>53</v>
      </c>
      <c r="D4" s="6">
        <f>SUM(B4:C4)</f>
        <v>111</v>
      </c>
      <c r="E4" s="6">
        <f>C4-B4</f>
        <v>-5</v>
      </c>
      <c r="F4" s="7">
        <f>B4/C4</f>
        <v>1.0943396226415094</v>
      </c>
    </row>
    <row r="5" spans="1:6" x14ac:dyDescent="0.25">
      <c r="A5" s="2" t="s">
        <v>39</v>
      </c>
      <c r="B5" s="6">
        <v>964</v>
      </c>
      <c r="C5" s="6">
        <v>848</v>
      </c>
      <c r="D5" s="6">
        <f t="shared" ref="D5:D11" si="0">SUM(B5:C5)</f>
        <v>1812</v>
      </c>
      <c r="E5" s="6">
        <f t="shared" ref="E5:E11" si="1">C5-B5</f>
        <v>-116</v>
      </c>
      <c r="F5" s="7">
        <f t="shared" ref="F5:F11" si="2">B5/C5</f>
        <v>1.1367924528301887</v>
      </c>
    </row>
    <row r="6" spans="1:6" x14ac:dyDescent="0.25">
      <c r="A6" s="2" t="s">
        <v>40</v>
      </c>
      <c r="B6" s="6">
        <v>15541</v>
      </c>
      <c r="C6" s="6">
        <v>6554</v>
      </c>
      <c r="D6" s="6">
        <f t="shared" si="0"/>
        <v>22095</v>
      </c>
      <c r="E6" s="6">
        <f t="shared" si="1"/>
        <v>-8987</v>
      </c>
      <c r="F6" s="7">
        <f t="shared" si="2"/>
        <v>2.3712236801953006</v>
      </c>
    </row>
    <row r="7" spans="1:6" x14ac:dyDescent="0.25">
      <c r="A7" s="2" t="s">
        <v>41</v>
      </c>
      <c r="B7" s="6">
        <v>2404</v>
      </c>
      <c r="C7" s="6">
        <v>1352</v>
      </c>
      <c r="D7" s="6">
        <f t="shared" si="0"/>
        <v>3756</v>
      </c>
      <c r="E7" s="6">
        <f t="shared" si="1"/>
        <v>-1052</v>
      </c>
      <c r="F7" s="7">
        <f t="shared" si="2"/>
        <v>1.7781065088757397</v>
      </c>
    </row>
    <row r="8" spans="1:6" x14ac:dyDescent="0.25">
      <c r="A8" s="2" t="s">
        <v>42</v>
      </c>
      <c r="B8" s="6">
        <v>277</v>
      </c>
      <c r="C8" s="6">
        <v>196</v>
      </c>
      <c r="D8" s="6">
        <f t="shared" si="0"/>
        <v>473</v>
      </c>
      <c r="E8" s="6">
        <f t="shared" si="1"/>
        <v>-81</v>
      </c>
      <c r="F8" s="7">
        <f t="shared" si="2"/>
        <v>1.4132653061224489</v>
      </c>
    </row>
    <row r="9" spans="1:6" x14ac:dyDescent="0.25">
      <c r="A9" s="2" t="s">
        <v>43</v>
      </c>
      <c r="B9" s="6">
        <v>3434</v>
      </c>
      <c r="C9" s="6">
        <v>2646</v>
      </c>
      <c r="D9" s="6">
        <f t="shared" si="0"/>
        <v>6080</v>
      </c>
      <c r="E9" s="6">
        <f t="shared" si="1"/>
        <v>-788</v>
      </c>
      <c r="F9" s="7">
        <f t="shared" si="2"/>
        <v>1.2978080120937263</v>
      </c>
    </row>
    <row r="10" spans="1:6" x14ac:dyDescent="0.25">
      <c r="A10" s="2" t="s">
        <v>44</v>
      </c>
      <c r="B10" s="6">
        <v>8164</v>
      </c>
      <c r="C10" s="6">
        <v>4403</v>
      </c>
      <c r="D10" s="6">
        <f t="shared" si="0"/>
        <v>12567</v>
      </c>
      <c r="E10" s="6">
        <f t="shared" si="1"/>
        <v>-3761</v>
      </c>
      <c r="F10" s="7">
        <f t="shared" si="2"/>
        <v>1.8541903247785601</v>
      </c>
    </row>
    <row r="11" spans="1:6" x14ac:dyDescent="0.25">
      <c r="A11" s="2" t="s">
        <v>18</v>
      </c>
      <c r="B11" s="5">
        <f>SUM(B4:B10)</f>
        <v>30842</v>
      </c>
      <c r="C11" s="5">
        <f>SUM(C4:C10)</f>
        <v>16052</v>
      </c>
      <c r="D11" s="5">
        <f t="shared" si="0"/>
        <v>46894</v>
      </c>
      <c r="E11" s="5">
        <f t="shared" si="1"/>
        <v>-14790</v>
      </c>
      <c r="F11" s="7">
        <f t="shared" si="2"/>
        <v>1.9213805133316721</v>
      </c>
    </row>
  </sheetData>
  <mergeCells count="1">
    <mergeCell ref="A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C4" sqref="C4"/>
    </sheetView>
  </sheetViews>
  <sheetFormatPr defaultRowHeight="15" x14ac:dyDescent="0.25"/>
  <cols>
    <col min="1" max="1" width="8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27</v>
      </c>
      <c r="B1" s="11"/>
      <c r="C1" s="11"/>
      <c r="D1" s="11"/>
      <c r="E1" s="11"/>
      <c r="F1" s="11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" t="s">
        <v>45</v>
      </c>
      <c r="B3" s="5" t="s">
        <v>21</v>
      </c>
      <c r="C3" s="5" t="s">
        <v>22</v>
      </c>
      <c r="D3" s="5" t="s">
        <v>25</v>
      </c>
      <c r="E3" s="5" t="s">
        <v>19</v>
      </c>
      <c r="F3" s="5" t="s">
        <v>20</v>
      </c>
    </row>
    <row r="4" spans="1:6" x14ac:dyDescent="0.25">
      <c r="A4" s="2" t="s">
        <v>46</v>
      </c>
      <c r="B4" s="6">
        <v>4478</v>
      </c>
      <c r="C4" s="6">
        <v>3808</v>
      </c>
      <c r="D4" s="6">
        <f>SUM(B4:C4)</f>
        <v>8286</v>
      </c>
      <c r="E4" s="6">
        <f>C4-B4</f>
        <v>-670</v>
      </c>
      <c r="F4" s="7">
        <f>B4/C4</f>
        <v>1.1759453781512605</v>
      </c>
    </row>
    <row r="5" spans="1:6" x14ac:dyDescent="0.25">
      <c r="A5" s="2" t="s">
        <v>47</v>
      </c>
      <c r="B5" s="6">
        <v>26364</v>
      </c>
      <c r="C5" s="6">
        <v>12244</v>
      </c>
      <c r="D5" s="6">
        <f t="shared" ref="D5:D6" si="0">SUM(B5:C5)</f>
        <v>38608</v>
      </c>
      <c r="E5" s="6">
        <f t="shared" ref="E5:E6" si="1">C5-B5</f>
        <v>-14120</v>
      </c>
      <c r="F5" s="7">
        <f t="shared" ref="F5:F6" si="2">B5/C5</f>
        <v>2.1532179026461939</v>
      </c>
    </row>
    <row r="6" spans="1:6" x14ac:dyDescent="0.25">
      <c r="A6" s="2" t="s">
        <v>18</v>
      </c>
      <c r="B6" s="5">
        <f>SUM(B4:B5)</f>
        <v>30842</v>
      </c>
      <c r="C6" s="5">
        <f>SUM(C4:C5)</f>
        <v>16052</v>
      </c>
      <c r="D6" s="5">
        <f t="shared" si="0"/>
        <v>46894</v>
      </c>
      <c r="E6" s="5">
        <f t="shared" si="1"/>
        <v>-14790</v>
      </c>
      <c r="F6" s="7">
        <f t="shared" si="2"/>
        <v>1.9213805133316721</v>
      </c>
    </row>
  </sheetData>
  <mergeCells count="1">
    <mergeCell ref="A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N25" sqref="N25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27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48</v>
      </c>
      <c r="B3" s="5" t="s">
        <v>21</v>
      </c>
      <c r="C3" s="5" t="s">
        <v>22</v>
      </c>
      <c r="D3" s="5" t="s">
        <v>25</v>
      </c>
      <c r="E3" s="5" t="s">
        <v>19</v>
      </c>
      <c r="F3" s="5" t="s">
        <v>20</v>
      </c>
    </row>
    <row r="4" spans="1:6" x14ac:dyDescent="0.25">
      <c r="A4" s="2" t="s">
        <v>49</v>
      </c>
      <c r="B4" s="6">
        <v>0</v>
      </c>
      <c r="C4" s="6">
        <v>0</v>
      </c>
      <c r="D4" s="6">
        <f>SUM(B4:C4)</f>
        <v>0</v>
      </c>
      <c r="E4" s="6">
        <f>C4-B4</f>
        <v>0</v>
      </c>
      <c r="F4" s="7" t="str">
        <f>IF(C4=0,"**.*",(B4/C4))</f>
        <v>**.*</v>
      </c>
    </row>
    <row r="5" spans="1:6" x14ac:dyDescent="0.25">
      <c r="A5" s="2" t="s">
        <v>50</v>
      </c>
      <c r="B5" s="6">
        <v>1742</v>
      </c>
      <c r="C5" s="6">
        <v>1238</v>
      </c>
      <c r="D5" s="6">
        <f t="shared" ref="D5:D10" si="0">SUM(B5:C5)</f>
        <v>2980</v>
      </c>
      <c r="E5" s="6">
        <f t="shared" ref="E5:E10" si="1">C5-B5</f>
        <v>-504</v>
      </c>
      <c r="F5" s="7">
        <f t="shared" ref="F5:F10" si="2">IF(C5=0,"**.*",(B5/C5))</f>
        <v>1.4071082390953151</v>
      </c>
    </row>
    <row r="6" spans="1:6" x14ac:dyDescent="0.25">
      <c r="A6" s="2" t="s">
        <v>51</v>
      </c>
      <c r="B6" s="6">
        <v>7574</v>
      </c>
      <c r="C6" s="6">
        <v>4246</v>
      </c>
      <c r="D6" s="6">
        <f t="shared" si="0"/>
        <v>11820</v>
      </c>
      <c r="E6" s="6">
        <f t="shared" si="1"/>
        <v>-3328</v>
      </c>
      <c r="F6" s="7">
        <f t="shared" si="2"/>
        <v>1.7837965143664625</v>
      </c>
    </row>
    <row r="7" spans="1:6" x14ac:dyDescent="0.25">
      <c r="A7" s="2" t="s">
        <v>52</v>
      </c>
      <c r="B7" s="6">
        <v>13010</v>
      </c>
      <c r="C7" s="6">
        <v>6187</v>
      </c>
      <c r="D7" s="6">
        <f t="shared" si="0"/>
        <v>19197</v>
      </c>
      <c r="E7" s="6">
        <f t="shared" si="1"/>
        <v>-6823</v>
      </c>
      <c r="F7" s="7">
        <f t="shared" si="2"/>
        <v>2.1027961855503476</v>
      </c>
    </row>
    <row r="8" spans="1:6" x14ac:dyDescent="0.25">
      <c r="A8" s="2" t="s">
        <v>53</v>
      </c>
      <c r="B8" s="6">
        <v>7893</v>
      </c>
      <c r="C8" s="6">
        <v>3829</v>
      </c>
      <c r="D8" s="6">
        <f t="shared" si="0"/>
        <v>11722</v>
      </c>
      <c r="E8" s="6">
        <f t="shared" si="1"/>
        <v>-4064</v>
      </c>
      <c r="F8" s="7">
        <f t="shared" si="2"/>
        <v>2.0613737268216243</v>
      </c>
    </row>
    <row r="9" spans="1:6" x14ac:dyDescent="0.25">
      <c r="A9" s="2" t="s">
        <v>54</v>
      </c>
      <c r="B9" s="6">
        <v>623</v>
      </c>
      <c r="C9" s="6">
        <v>552</v>
      </c>
      <c r="D9" s="6">
        <f t="shared" si="0"/>
        <v>1175</v>
      </c>
      <c r="E9" s="6">
        <f t="shared" si="1"/>
        <v>-71</v>
      </c>
      <c r="F9" s="7">
        <f t="shared" si="2"/>
        <v>1.1286231884057971</v>
      </c>
    </row>
    <row r="10" spans="1:6" x14ac:dyDescent="0.25">
      <c r="A10" s="2" t="s">
        <v>18</v>
      </c>
      <c r="B10" s="5">
        <f>SUM(B4:B9)</f>
        <v>30842</v>
      </c>
      <c r="C10" s="5">
        <f>SUM(C4:C9)</f>
        <v>16052</v>
      </c>
      <c r="D10" s="5">
        <f t="shared" si="0"/>
        <v>46894</v>
      </c>
      <c r="E10" s="5">
        <f t="shared" si="1"/>
        <v>-14790</v>
      </c>
      <c r="F10" s="7">
        <f t="shared" si="2"/>
        <v>1.9213805133316721</v>
      </c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crime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scarazzini895973</cp:lastModifiedBy>
  <cp:lastPrinted>2017-04-25T17:54:14Z</cp:lastPrinted>
  <dcterms:created xsi:type="dcterms:W3CDTF">2016-07-26T12:51:36Z</dcterms:created>
  <dcterms:modified xsi:type="dcterms:W3CDTF">2017-04-25T17:54:16Z</dcterms:modified>
</cp:coreProperties>
</file>