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showInkAnnotation="0" codeName="ThisWorkbook" defaultThemeVersion="124226"/>
  <mc:AlternateContent xmlns:mc="http://schemas.openxmlformats.org/markup-compatibility/2006">
    <mc:Choice Requires="x15">
      <x15ac:absPath xmlns:x15ac="http://schemas.microsoft.com/office/spreadsheetml/2010/11/ac" url="X:\CAFD HELP DESK\Fiscal Manuals\Fiscal Manuals\7-FY 21 Fiscal Manuals\CCMS FY 21 Fiscal Manual\"/>
    </mc:Choice>
  </mc:AlternateContent>
  <xr:revisionPtr revIDLastSave="0" documentId="8_{33023880-13AA-45A1-98D7-B5A591E17E88}" xr6:coauthVersionLast="45" xr6:coauthVersionMax="45" xr10:uidLastSave="{00000000-0000-0000-0000-000000000000}"/>
  <workbookProtection workbookPassword="C85B" lockStructure="1"/>
  <bookViews>
    <workbookView xWindow="30" yWindow="30" windowWidth="20460" windowHeight="11490" tabRatio="740" xr2:uid="{00000000-000D-0000-FFFF-FFFF00000000}"/>
  </bookViews>
  <sheets>
    <sheet name="SUMMARY" sheetId="1" r:id="rId1"/>
    <sheet name="SALARIES FT" sheetId="2" r:id="rId2"/>
    <sheet name="SALARIES PT" sheetId="9" r:id="rId3"/>
    <sheet name="FRINGE BENEFITS" sheetId="3" r:id="rId4"/>
    <sheet name="NON STAFF SERVICES" sheetId="4" r:id="rId5"/>
    <sheet name="OTPS" sheetId="5" r:id="rId6"/>
    <sheet name="EQUIPMENT INVENTORY LIST" sheetId="11" r:id="rId7"/>
    <sheet name="TITLE CODES" sheetId="7" r:id="rId8"/>
    <sheet name="Compatibility Report" sheetId="10" state="hidden" r:id="rId9"/>
  </sheets>
  <definedNames>
    <definedName name="_xlnm._FilterDatabase" localSheetId="0" hidden="1">SUMMARY!#REF!</definedName>
    <definedName name="MONTHS">'TITLE CODES'!$D$2</definedName>
    <definedName name="_xlnm.Print_Area" localSheetId="6">'EQUIPMENT INVENTORY LIST'!$A$1:$L$132</definedName>
    <definedName name="_xlnm.Print_Area" localSheetId="3">'FRINGE BENEFITS'!$A$1:$J$105</definedName>
    <definedName name="_xlnm.Print_Area" localSheetId="5">OTPS!$A$1:$N$210</definedName>
    <definedName name="_xlnm.Print_Area" localSheetId="1">'SALARIES FT'!$A$1:$O$246</definedName>
    <definedName name="_xlnm.Print_Area" localSheetId="2">'SALARIES PT'!$A$1:$P$246</definedName>
    <definedName name="_xlnm.Print_Area" localSheetId="0">SUMMARY!$A$1:$J$57</definedName>
    <definedName name="_xlnm.Print_Area" localSheetId="7">'TITLE CODES'!$A$1:$D$125</definedName>
    <definedName name="TitleCodes">'TITLE CODES'!$A$2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7" i="11" l="1"/>
  <c r="A102" i="11"/>
  <c r="A69" i="11"/>
  <c r="A36" i="11"/>
  <c r="I105" i="11"/>
  <c r="H105" i="11"/>
  <c r="C104" i="11"/>
  <c r="I103" i="11"/>
  <c r="C103" i="11"/>
  <c r="I102" i="11"/>
  <c r="E94" i="11"/>
  <c r="I72" i="11"/>
  <c r="H72" i="11"/>
  <c r="C71" i="11"/>
  <c r="I70" i="11"/>
  <c r="C70" i="11"/>
  <c r="I69" i="11"/>
  <c r="E61" i="11"/>
  <c r="I39" i="11"/>
  <c r="H39" i="11"/>
  <c r="A3" i="11" l="1"/>
  <c r="C171" i="5"/>
  <c r="C129" i="5"/>
  <c r="C87" i="5"/>
  <c r="C45" i="5"/>
  <c r="B152" i="4"/>
  <c r="B115" i="4"/>
  <c r="B78" i="4"/>
  <c r="B41" i="4"/>
  <c r="B58" i="3"/>
  <c r="B208" i="9"/>
  <c r="B167" i="9"/>
  <c r="B126" i="9"/>
  <c r="B85" i="9"/>
  <c r="B44" i="9"/>
  <c r="B3" i="9"/>
  <c r="I6" i="11" l="1"/>
  <c r="H6" i="11"/>
  <c r="I4" i="11"/>
  <c r="I3" i="11"/>
  <c r="C5" i="11"/>
  <c r="C4" i="11"/>
  <c r="D4" i="2"/>
  <c r="E28" i="11" l="1"/>
  <c r="B3" i="5" l="1"/>
  <c r="B3" i="4"/>
  <c r="B3" i="3"/>
  <c r="F14" i="9"/>
  <c r="F34" i="9"/>
  <c r="F33" i="9"/>
  <c r="F32" i="9"/>
  <c r="F31" i="9"/>
  <c r="F30" i="9"/>
  <c r="F29" i="9"/>
  <c r="F28" i="9"/>
  <c r="F27" i="9"/>
  <c r="F26" i="9"/>
  <c r="F25" i="9"/>
  <c r="F24" i="9"/>
  <c r="F23" i="9"/>
  <c r="F22" i="9"/>
  <c r="F21" i="9"/>
  <c r="F20" i="9"/>
  <c r="F19" i="9"/>
  <c r="F18" i="9"/>
  <c r="F17" i="9"/>
  <c r="F16" i="9"/>
  <c r="F15" i="9"/>
  <c r="F75" i="9"/>
  <c r="F74" i="9"/>
  <c r="F73" i="9"/>
  <c r="F72" i="9"/>
  <c r="F71" i="9"/>
  <c r="F70" i="9"/>
  <c r="F69" i="9"/>
  <c r="F68" i="9"/>
  <c r="F67" i="9"/>
  <c r="F66" i="9"/>
  <c r="F65" i="9"/>
  <c r="F64" i="9"/>
  <c r="F63" i="9"/>
  <c r="F62" i="9"/>
  <c r="F61" i="9"/>
  <c r="F60" i="9"/>
  <c r="F59" i="9"/>
  <c r="F58" i="9"/>
  <c r="F57" i="9"/>
  <c r="F56" i="9"/>
  <c r="F55" i="9"/>
  <c r="F54" i="9"/>
  <c r="F136" i="9"/>
  <c r="F239" i="9"/>
  <c r="F238" i="9"/>
  <c r="F237" i="9"/>
  <c r="F236" i="9"/>
  <c r="F235" i="9"/>
  <c r="F234" i="9"/>
  <c r="F233" i="9"/>
  <c r="F232" i="9"/>
  <c r="F231" i="9"/>
  <c r="F230" i="9"/>
  <c r="F229" i="9"/>
  <c r="F228" i="9"/>
  <c r="F227" i="9"/>
  <c r="F226" i="9"/>
  <c r="F225" i="9"/>
  <c r="F224" i="9"/>
  <c r="F223" i="9"/>
  <c r="F222" i="9"/>
  <c r="F221" i="9"/>
  <c r="F220" i="9"/>
  <c r="F219" i="9"/>
  <c r="F218" i="9"/>
  <c r="F198" i="9"/>
  <c r="F197" i="9"/>
  <c r="F196" i="9"/>
  <c r="F195" i="9"/>
  <c r="F194" i="9"/>
  <c r="F193" i="9"/>
  <c r="F192" i="9"/>
  <c r="F191" i="9"/>
  <c r="F190" i="9"/>
  <c r="F189" i="9"/>
  <c r="F188" i="9"/>
  <c r="F187" i="9"/>
  <c r="F186" i="9"/>
  <c r="F185" i="9"/>
  <c r="F184" i="9"/>
  <c r="F183" i="9"/>
  <c r="F182" i="9"/>
  <c r="F181" i="9"/>
  <c r="F180" i="9"/>
  <c r="F179" i="9"/>
  <c r="F178" i="9"/>
  <c r="F177" i="9"/>
  <c r="F157" i="9"/>
  <c r="F156" i="9"/>
  <c r="F155" i="9"/>
  <c r="F154" i="9"/>
  <c r="F153" i="9"/>
  <c r="F152" i="9"/>
  <c r="F151" i="9"/>
  <c r="F150" i="9"/>
  <c r="F149" i="9"/>
  <c r="F148" i="9"/>
  <c r="F147" i="9"/>
  <c r="F146" i="9"/>
  <c r="F145" i="9"/>
  <c r="F144" i="9"/>
  <c r="F143" i="9"/>
  <c r="F142" i="9"/>
  <c r="F141" i="9"/>
  <c r="F140" i="9"/>
  <c r="F139" i="9"/>
  <c r="F138" i="9"/>
  <c r="F137" i="9"/>
  <c r="F116" i="9"/>
  <c r="F115" i="9"/>
  <c r="F114" i="9"/>
  <c r="F113" i="9"/>
  <c r="F112" i="9"/>
  <c r="F111" i="9"/>
  <c r="F110" i="9"/>
  <c r="F109" i="9"/>
  <c r="F108" i="9"/>
  <c r="F107" i="9"/>
  <c r="F106" i="9"/>
  <c r="F105" i="9"/>
  <c r="F104" i="9"/>
  <c r="F103" i="9"/>
  <c r="F102" i="9"/>
  <c r="F101" i="9"/>
  <c r="F100" i="9"/>
  <c r="F99" i="9"/>
  <c r="F98" i="9"/>
  <c r="F97" i="9"/>
  <c r="F96" i="9"/>
  <c r="F95" i="9"/>
  <c r="F13" i="9"/>
  <c r="F239" i="2"/>
  <c r="F238" i="2"/>
  <c r="F237" i="2"/>
  <c r="F236" i="2"/>
  <c r="F235" i="2"/>
  <c r="F234" i="2"/>
  <c r="F233" i="2"/>
  <c r="F232" i="2"/>
  <c r="F231" i="2"/>
  <c r="F230" i="2"/>
  <c r="F229" i="2"/>
  <c r="F228" i="2"/>
  <c r="F227" i="2"/>
  <c r="F226" i="2"/>
  <c r="F225" i="2"/>
  <c r="F224" i="2"/>
  <c r="F223" i="2"/>
  <c r="F222" i="2"/>
  <c r="F221" i="2"/>
  <c r="F220" i="2"/>
  <c r="F219" i="2"/>
  <c r="F218" i="2"/>
  <c r="F198" i="2"/>
  <c r="F197" i="2"/>
  <c r="F196" i="2"/>
  <c r="F195" i="2"/>
  <c r="F194" i="2"/>
  <c r="F193" i="2"/>
  <c r="F192" i="2"/>
  <c r="F191" i="2"/>
  <c r="F190" i="2"/>
  <c r="F189" i="2"/>
  <c r="F188" i="2"/>
  <c r="F187" i="2"/>
  <c r="F186" i="2"/>
  <c r="F185" i="2"/>
  <c r="F184" i="2"/>
  <c r="F183" i="2"/>
  <c r="F182" i="2"/>
  <c r="F181" i="2"/>
  <c r="F180" i="2"/>
  <c r="F179" i="2"/>
  <c r="F178" i="2"/>
  <c r="F177" i="2"/>
  <c r="F157" i="2"/>
  <c r="F156" i="2"/>
  <c r="F155" i="2"/>
  <c r="F154" i="2"/>
  <c r="F153" i="2"/>
  <c r="F152" i="2"/>
  <c r="F151" i="2"/>
  <c r="F150" i="2"/>
  <c r="F149" i="2"/>
  <c r="F148" i="2"/>
  <c r="F147" i="2"/>
  <c r="F146" i="2"/>
  <c r="F145" i="2"/>
  <c r="F144" i="2"/>
  <c r="F143" i="2"/>
  <c r="F142" i="2"/>
  <c r="F141" i="2"/>
  <c r="F140" i="2"/>
  <c r="F139" i="2"/>
  <c r="F138" i="2"/>
  <c r="F137" i="2"/>
  <c r="F136" i="2"/>
  <c r="F116" i="2"/>
  <c r="F115" i="2"/>
  <c r="F114" i="2"/>
  <c r="F113" i="2"/>
  <c r="F112" i="2"/>
  <c r="F111" i="2"/>
  <c r="F110" i="2"/>
  <c r="F109" i="2"/>
  <c r="F108" i="2"/>
  <c r="F107" i="2"/>
  <c r="F106" i="2"/>
  <c r="F105" i="2"/>
  <c r="F104" i="2"/>
  <c r="F103" i="2"/>
  <c r="F102" i="2"/>
  <c r="F101" i="2"/>
  <c r="F100" i="2"/>
  <c r="F99" i="2"/>
  <c r="F98" i="2"/>
  <c r="F97" i="2"/>
  <c r="F96" i="2"/>
  <c r="F95" i="2"/>
  <c r="F75" i="2"/>
  <c r="F74" i="2"/>
  <c r="F73" i="2"/>
  <c r="F72" i="2"/>
  <c r="F71" i="2"/>
  <c r="F70" i="2"/>
  <c r="F69" i="2"/>
  <c r="F68" i="2"/>
  <c r="F67" i="2"/>
  <c r="F66" i="2"/>
  <c r="F65" i="2"/>
  <c r="F64" i="2"/>
  <c r="F63" i="2"/>
  <c r="F62" i="2"/>
  <c r="F61" i="2"/>
  <c r="F60" i="2"/>
  <c r="F59" i="2"/>
  <c r="F58" i="2"/>
  <c r="F57" i="2"/>
  <c r="F56" i="2"/>
  <c r="F55" i="2"/>
  <c r="F54" i="2"/>
  <c r="F30" i="2"/>
  <c r="F14" i="2"/>
  <c r="F15" i="2"/>
  <c r="F16" i="2"/>
  <c r="F17" i="2"/>
  <c r="F18" i="2"/>
  <c r="F19" i="2"/>
  <c r="F20" i="2"/>
  <c r="F21" i="2"/>
  <c r="F22" i="2"/>
  <c r="F23" i="2"/>
  <c r="F24" i="2"/>
  <c r="F25" i="2"/>
  <c r="F26" i="2"/>
  <c r="F27" i="2"/>
  <c r="F28" i="2"/>
  <c r="F29" i="2"/>
  <c r="F31" i="2"/>
  <c r="F32" i="2"/>
  <c r="F33" i="2"/>
  <c r="F34" i="2"/>
  <c r="F13" i="2"/>
  <c r="T13" i="2" a="1"/>
  <c r="T13" i="2" s="1"/>
  <c r="U13" i="9" a="1"/>
  <c r="U13" i="9" s="1"/>
  <c r="J35" i="2"/>
  <c r="K240" i="9"/>
  <c r="M13" i="4"/>
  <c r="H24" i="1" s="1"/>
  <c r="M14" i="4"/>
  <c r="H25" i="1" s="1"/>
  <c r="M15" i="4"/>
  <c r="H26" i="1" s="1"/>
  <c r="M16" i="4"/>
  <c r="H27" i="1" s="1"/>
  <c r="M17" i="4"/>
  <c r="H28" i="1" s="1"/>
  <c r="J31" i="4"/>
  <c r="K34" i="5"/>
  <c r="K202" i="5"/>
  <c r="D173" i="5"/>
  <c r="D172" i="5"/>
  <c r="D131" i="5"/>
  <c r="D130" i="5"/>
  <c r="D89" i="5"/>
  <c r="D88" i="5"/>
  <c r="D47" i="5"/>
  <c r="D46" i="5"/>
  <c r="K89" i="5"/>
  <c r="K131" i="5"/>
  <c r="K173" i="5"/>
  <c r="K175" i="5"/>
  <c r="J175" i="5"/>
  <c r="K172" i="5"/>
  <c r="K133" i="5"/>
  <c r="J133" i="5"/>
  <c r="K130" i="5"/>
  <c r="K91" i="5"/>
  <c r="J91" i="5"/>
  <c r="K88" i="5"/>
  <c r="K160" i="5"/>
  <c r="K118" i="5"/>
  <c r="J69" i="4"/>
  <c r="J106" i="4"/>
  <c r="J32" i="4" s="1"/>
  <c r="J143" i="4"/>
  <c r="J180" i="4"/>
  <c r="J156" i="4"/>
  <c r="I156" i="4"/>
  <c r="J119" i="4"/>
  <c r="I119" i="4"/>
  <c r="J82" i="4"/>
  <c r="I82" i="4"/>
  <c r="J154" i="4"/>
  <c r="J153" i="4"/>
  <c r="J117" i="4"/>
  <c r="J80" i="4"/>
  <c r="J116" i="4"/>
  <c r="J79" i="4"/>
  <c r="D154" i="4"/>
  <c r="D153" i="4"/>
  <c r="D117" i="4"/>
  <c r="D116" i="4"/>
  <c r="D80" i="4"/>
  <c r="D79" i="4"/>
  <c r="D4" i="9"/>
  <c r="J49" i="5"/>
  <c r="J7" i="5"/>
  <c r="I45" i="4"/>
  <c r="I7" i="4"/>
  <c r="H62" i="3"/>
  <c r="I7" i="3"/>
  <c r="H7" i="3"/>
  <c r="J212" i="9"/>
  <c r="J171" i="9"/>
  <c r="J130" i="9"/>
  <c r="J89" i="9"/>
  <c r="J48" i="9"/>
  <c r="J7" i="9"/>
  <c r="I212" i="2"/>
  <c r="I171" i="2"/>
  <c r="I130" i="2"/>
  <c r="I89" i="2"/>
  <c r="I48" i="2"/>
  <c r="I7" i="2"/>
  <c r="B241" i="2"/>
  <c r="B200" i="2"/>
  <c r="B159" i="2"/>
  <c r="B118" i="2"/>
  <c r="B77" i="2"/>
  <c r="B242" i="9"/>
  <c r="B201" i="9"/>
  <c r="B160" i="9"/>
  <c r="B119" i="9"/>
  <c r="B78" i="9"/>
  <c r="B242" i="2"/>
  <c r="B201" i="2"/>
  <c r="B78" i="2"/>
  <c r="B160" i="2"/>
  <c r="B119" i="2"/>
  <c r="B3" i="2"/>
  <c r="B44" i="2" s="1"/>
  <c r="B85" i="2" s="1"/>
  <c r="B126" i="2" s="1"/>
  <c r="B167" i="2" s="1"/>
  <c r="B208" i="2" s="1"/>
  <c r="I46" i="3"/>
  <c r="I47" i="3"/>
  <c r="H19" i="1" s="1"/>
  <c r="I102" i="3"/>
  <c r="G21" i="1"/>
  <c r="G29" i="1"/>
  <c r="G43" i="1"/>
  <c r="K49" i="5"/>
  <c r="K47" i="5"/>
  <c r="K46" i="5"/>
  <c r="K76" i="5"/>
  <c r="K35" i="5" s="1"/>
  <c r="K7" i="5"/>
  <c r="K5" i="5"/>
  <c r="D5" i="5"/>
  <c r="K4" i="5"/>
  <c r="D4" i="5"/>
  <c r="J45" i="4"/>
  <c r="J43" i="4"/>
  <c r="J42" i="4"/>
  <c r="D43" i="4"/>
  <c r="D42" i="4"/>
  <c r="J7" i="4"/>
  <c r="J5" i="4"/>
  <c r="J4" i="4"/>
  <c r="D5" i="4"/>
  <c r="D4" i="4"/>
  <c r="K76" i="9"/>
  <c r="I62" i="3"/>
  <c r="I60" i="3"/>
  <c r="I59" i="3"/>
  <c r="D60" i="3"/>
  <c r="D59" i="3"/>
  <c r="I5" i="3"/>
  <c r="I4" i="3"/>
  <c r="D5" i="3"/>
  <c r="D4" i="3"/>
  <c r="K4" i="9"/>
  <c r="D5" i="9"/>
  <c r="K5" i="9"/>
  <c r="K7" i="9"/>
  <c r="K35" i="9"/>
  <c r="K117" i="9"/>
  <c r="K158" i="9"/>
  <c r="K199" i="9"/>
  <c r="D45" i="9"/>
  <c r="K45" i="9"/>
  <c r="D46" i="9"/>
  <c r="K46" i="9"/>
  <c r="K48" i="9"/>
  <c r="D86" i="9"/>
  <c r="K86" i="9"/>
  <c r="D87" i="9"/>
  <c r="K87" i="9"/>
  <c r="K89" i="9"/>
  <c r="D127" i="9"/>
  <c r="K127" i="9"/>
  <c r="D128" i="9"/>
  <c r="K128" i="9"/>
  <c r="K130" i="9"/>
  <c r="D168" i="9"/>
  <c r="K168" i="9"/>
  <c r="D169" i="9"/>
  <c r="K169" i="9"/>
  <c r="K171" i="9"/>
  <c r="D209" i="9"/>
  <c r="K209" i="9"/>
  <c r="D210" i="9"/>
  <c r="K210" i="9"/>
  <c r="K212" i="9"/>
  <c r="D46" i="2"/>
  <c r="D45" i="2"/>
  <c r="J212" i="2"/>
  <c r="J210" i="2"/>
  <c r="J209" i="2"/>
  <c r="J171" i="2"/>
  <c r="J169" i="2"/>
  <c r="J168" i="2"/>
  <c r="J89" i="2"/>
  <c r="J130" i="2"/>
  <c r="J128" i="2"/>
  <c r="J127" i="2"/>
  <c r="J86" i="2"/>
  <c r="J87" i="2"/>
  <c r="J46" i="2"/>
  <c r="J48" i="2"/>
  <c r="J45" i="2"/>
  <c r="J7" i="2"/>
  <c r="J5" i="2"/>
  <c r="J4" i="2"/>
  <c r="D5" i="2"/>
  <c r="J240" i="2"/>
  <c r="J158" i="2"/>
  <c r="J117" i="2"/>
  <c r="J76" i="2"/>
  <c r="D210" i="2"/>
  <c r="D209" i="2"/>
  <c r="J199" i="2"/>
  <c r="D169" i="2"/>
  <c r="D168" i="2"/>
  <c r="D128" i="2"/>
  <c r="D127" i="2"/>
  <c r="D87" i="2"/>
  <c r="D86" i="2"/>
  <c r="T14" i="2" a="1"/>
  <c r="T14" i="2" s="1"/>
  <c r="U13" i="2"/>
  <c r="L7" i="2" s="1"/>
  <c r="N7" i="2" s="1"/>
  <c r="V13" i="9" l="1"/>
  <c r="U14" i="9" a="1"/>
  <c r="U14" i="9" s="1"/>
  <c r="T15" i="2" a="1"/>
  <c r="T15" i="2" s="1"/>
  <c r="U14" i="2" a="1"/>
  <c r="U14" i="2" s="1"/>
  <c r="G45" i="1"/>
  <c r="M18" i="4"/>
  <c r="M19" i="4" s="1"/>
  <c r="I29" i="1" s="1"/>
  <c r="J29" i="1" s="1"/>
  <c r="N16" i="5"/>
  <c r="H35" i="1" s="1"/>
  <c r="N18" i="5"/>
  <c r="H37" i="1" s="1"/>
  <c r="I36" i="11" s="1"/>
  <c r="N21" i="5"/>
  <c r="H40" i="1" s="1"/>
  <c r="N13" i="5"/>
  <c r="H32" i="1" s="1"/>
  <c r="N17" i="5"/>
  <c r="H36" i="1" s="1"/>
  <c r="N15" i="5"/>
  <c r="H34" i="1" s="1"/>
  <c r="N20" i="5"/>
  <c r="H39" i="1" s="1"/>
  <c r="N19" i="5"/>
  <c r="H38" i="1" s="1"/>
  <c r="I37" i="11" s="1"/>
  <c r="H29" i="1"/>
  <c r="N14" i="5"/>
  <c r="H33" i="1" s="1"/>
  <c r="M7" i="9" l="1"/>
  <c r="O7" i="9" s="1"/>
  <c r="V14" i="9" a="1"/>
  <c r="V14" i="9" s="1"/>
  <c r="U17" i="9" a="1"/>
  <c r="U17" i="9" s="1"/>
  <c r="U15" i="9" a="1"/>
  <c r="U15" i="9" s="1"/>
  <c r="T16" i="2" a="1"/>
  <c r="T16" i="2" s="1"/>
  <c r="L8" i="2"/>
  <c r="N8" i="2" s="1"/>
  <c r="U18" i="9" a="1"/>
  <c r="U18" i="9" s="1"/>
  <c r="U16" i="9" a="1"/>
  <c r="U16" i="9" s="1"/>
  <c r="T17" i="2" a="1"/>
  <c r="T17" i="2" s="1"/>
  <c r="H43" i="1"/>
  <c r="N22" i="5"/>
  <c r="N23" i="5" s="1"/>
  <c r="I43" i="1" s="1"/>
  <c r="J43" i="1" s="1"/>
  <c r="U19" i="9" l="1" a="1"/>
  <c r="U19" i="9" s="1"/>
  <c r="M8" i="9"/>
  <c r="O8" i="9" s="1"/>
  <c r="T18" i="2" a="1"/>
  <c r="T18" i="2" s="1"/>
  <c r="U20" i="9" a="1"/>
  <c r="U20" i="9" s="1"/>
  <c r="E128" i="11"/>
  <c r="L10" i="11" s="1"/>
  <c r="U21" i="9" l="1" a="1"/>
  <c r="U21" i="9" s="1"/>
  <c r="U22" i="9" a="1"/>
  <c r="U22" i="9" s="1"/>
  <c r="T19" i="2" a="1"/>
  <c r="T19" i="2" s="1"/>
  <c r="U23" i="9" l="1" a="1"/>
  <c r="U23" i="9" s="1"/>
  <c r="T20" i="2" a="1"/>
  <c r="T20" i="2" s="1"/>
  <c r="U24" i="9" l="1" a="1"/>
  <c r="U24" i="9" s="1"/>
  <c r="T21" i="2" a="1"/>
  <c r="T21" i="2" s="1"/>
  <c r="U25" i="9" l="1" a="1"/>
  <c r="U25" i="9" s="1"/>
  <c r="T22" i="2" a="1"/>
  <c r="T22" i="2" s="1"/>
  <c r="T23" i="2" s="1" a="1"/>
  <c r="T23" i="2" s="1"/>
  <c r="T24" i="2" s="1" a="1"/>
  <c r="T24" i="2" s="1"/>
  <c r="T25" i="2" s="1" a="1"/>
  <c r="T25" i="2" s="1"/>
  <c r="T26" i="2" s="1" a="1"/>
  <c r="T26" i="2" s="1"/>
  <c r="U26" i="9" l="1" a="1"/>
  <c r="U26" i="9" s="1"/>
  <c r="U27" i="9" s="1" a="1"/>
  <c r="U27" i="9" s="1"/>
  <c r="U28" i="9" s="1" a="1"/>
  <c r="U28" i="9" s="1"/>
  <c r="U29" i="9" s="1" a="1"/>
  <c r="U29" i="9" s="1"/>
  <c r="U30" i="9" s="1" a="1"/>
  <c r="U30" i="9" s="1"/>
  <c r="U31" i="9" s="1" a="1"/>
  <c r="U31" i="9" s="1"/>
  <c r="U32" i="9" s="1" a="1"/>
  <c r="U32" i="9" s="1"/>
  <c r="U33" i="9" s="1" a="1"/>
  <c r="U33" i="9" s="1"/>
  <c r="U34" i="9" s="1" a="1"/>
  <c r="U34" i="9" s="1"/>
  <c r="U35" i="9" s="1" a="1"/>
  <c r="U35" i="9" s="1"/>
  <c r="U36" i="9" s="1" a="1"/>
  <c r="U36" i="9" s="1"/>
  <c r="U37" i="9" s="1" a="1"/>
  <c r="U37" i="9" s="1"/>
  <c r="U38" i="9" s="1" a="1"/>
  <c r="U38" i="9" s="1"/>
  <c r="U39" i="9" s="1" a="1"/>
  <c r="U39" i="9" s="1"/>
  <c r="U40" i="9" s="1" a="1"/>
  <c r="U40" i="9" s="1"/>
  <c r="U41" i="9" s="1" a="1"/>
  <c r="U41" i="9" s="1"/>
  <c r="U42" i="9" s="1" a="1"/>
  <c r="U42" i="9" s="1"/>
  <c r="U43" i="9" s="1" a="1"/>
  <c r="U43" i="9" s="1"/>
  <c r="U44" i="9" s="1" a="1"/>
  <c r="U44" i="9" s="1"/>
  <c r="U45" i="9" s="1" a="1"/>
  <c r="U45" i="9" s="1"/>
  <c r="U46" i="9" s="1" a="1"/>
  <c r="U46" i="9" s="1"/>
  <c r="U47" i="9" s="1" a="1"/>
  <c r="U47" i="9" s="1"/>
  <c r="U48" i="9" s="1" a="1"/>
  <c r="U48" i="9" s="1"/>
  <c r="U49" i="9" s="1" a="1"/>
  <c r="U49" i="9" s="1"/>
  <c r="U50" i="9" s="1" a="1"/>
  <c r="U50" i="9" s="1"/>
  <c r="U51" i="9" s="1" a="1"/>
  <c r="U51" i="9" s="1"/>
  <c r="U52" i="9" s="1" a="1"/>
  <c r="U52" i="9" s="1"/>
  <c r="U53" i="9" s="1" a="1"/>
  <c r="U53" i="9" s="1"/>
  <c r="U54" i="9" s="1" a="1"/>
  <c r="U54" i="9" s="1"/>
  <c r="U55" i="9" s="1" a="1"/>
  <c r="U55" i="9" s="1"/>
  <c r="U56" i="9" s="1" a="1"/>
  <c r="U56" i="9" s="1"/>
  <c r="U57" i="9" s="1" a="1"/>
  <c r="U57" i="9" s="1"/>
  <c r="U58" i="9" s="1" a="1"/>
  <c r="U58" i="9" s="1"/>
  <c r="U59" i="9" s="1" a="1"/>
  <c r="U59" i="9" s="1"/>
  <c r="U60" i="9" s="1" a="1"/>
  <c r="U60" i="9" s="1"/>
  <c r="U61" i="9" s="1" a="1"/>
  <c r="U61" i="9" s="1"/>
  <c r="U62" i="9" s="1" a="1"/>
  <c r="U62" i="9" s="1"/>
  <c r="U63" i="9" s="1" a="1"/>
  <c r="U63" i="9" s="1"/>
  <c r="U64" i="9" s="1" a="1"/>
  <c r="U64" i="9" s="1"/>
  <c r="U65" i="9" s="1" a="1"/>
  <c r="U65" i="9" s="1"/>
  <c r="U66" i="9" s="1" a="1"/>
  <c r="U66" i="9" s="1"/>
  <c r="U67" i="9" s="1" a="1"/>
  <c r="U67" i="9" s="1"/>
  <c r="U68" i="9" s="1" a="1"/>
  <c r="U68" i="9" s="1"/>
  <c r="U69" i="9" s="1" a="1"/>
  <c r="U69" i="9" s="1"/>
  <c r="U70" i="9" s="1" a="1"/>
  <c r="U70" i="9" s="1"/>
  <c r="U71" i="9" s="1" a="1"/>
  <c r="U71" i="9" s="1"/>
  <c r="U72" i="9" s="1" a="1"/>
  <c r="U72" i="9" s="1"/>
  <c r="U73" i="9" s="1" a="1"/>
  <c r="U73" i="9" s="1"/>
  <c r="U74" i="9" s="1" a="1"/>
  <c r="U74" i="9" s="1"/>
  <c r="U75" i="9" s="1" a="1"/>
  <c r="U75" i="9" s="1"/>
  <c r="U76" i="9" s="1" a="1"/>
  <c r="U76" i="9" s="1"/>
  <c r="U77" i="9" s="1" a="1"/>
  <c r="U77" i="9" s="1"/>
  <c r="U78" i="9" s="1" a="1"/>
  <c r="U78" i="9" s="1"/>
  <c r="U79" i="9" s="1" a="1"/>
  <c r="U79" i="9" s="1"/>
  <c r="U80" i="9" s="1" a="1"/>
  <c r="U80" i="9" s="1"/>
  <c r="U81" i="9" s="1" a="1"/>
  <c r="U81" i="9" s="1"/>
  <c r="U82" i="9" s="1" a="1"/>
  <c r="U82" i="9" s="1"/>
  <c r="U83" i="9" s="1" a="1"/>
  <c r="U83" i="9" s="1"/>
  <c r="U84" i="9" s="1" a="1"/>
  <c r="U84" i="9" s="1"/>
  <c r="U85" i="9" s="1" a="1"/>
  <c r="U85" i="9" s="1"/>
  <c r="U86" i="9" s="1" a="1"/>
  <c r="U86" i="9" s="1"/>
  <c r="U87" i="9" s="1" a="1"/>
  <c r="U87" i="9" s="1"/>
  <c r="U88" i="9" s="1" a="1"/>
  <c r="U88" i="9" s="1"/>
  <c r="U89" i="9" s="1" a="1"/>
  <c r="U89" i="9" s="1"/>
  <c r="U90" i="9" s="1" a="1"/>
  <c r="U90" i="9" s="1"/>
  <c r="U91" i="9" s="1" a="1"/>
  <c r="U91" i="9" s="1"/>
  <c r="U92" i="9" s="1" a="1"/>
  <c r="U92" i="9" s="1"/>
  <c r="U93" i="9" s="1" a="1"/>
  <c r="U93" i="9" s="1"/>
  <c r="U94" i="9" s="1" a="1"/>
  <c r="U94" i="9" s="1"/>
  <c r="U95" i="9" s="1" a="1"/>
  <c r="U95" i="9" s="1"/>
  <c r="U96" i="9" s="1" a="1"/>
  <c r="U96" i="9" s="1"/>
  <c r="U97" i="9" s="1" a="1"/>
  <c r="U97" i="9" s="1"/>
  <c r="U98" i="9" s="1" a="1"/>
  <c r="U98" i="9" s="1"/>
  <c r="U99" i="9" s="1" a="1"/>
  <c r="U99" i="9" s="1"/>
  <c r="U100" i="9" s="1" a="1"/>
  <c r="U100" i="9" s="1"/>
  <c r="U101" i="9" s="1" a="1"/>
  <c r="U101" i="9" s="1"/>
  <c r="U102" i="9" s="1" a="1"/>
  <c r="U102" i="9" s="1"/>
  <c r="U103" i="9" s="1" a="1"/>
  <c r="U103" i="9" s="1"/>
  <c r="U104" i="9" s="1" a="1"/>
  <c r="U104" i="9" s="1"/>
  <c r="U105" i="9" s="1" a="1"/>
  <c r="U105" i="9" s="1"/>
  <c r="U106" i="9" s="1" a="1"/>
  <c r="U106" i="9" s="1"/>
  <c r="U107" i="9" s="1" a="1"/>
  <c r="U107" i="9" s="1"/>
  <c r="U108" i="9" s="1" a="1"/>
  <c r="U108" i="9" s="1"/>
  <c r="U109" i="9" s="1" a="1"/>
  <c r="U109" i="9" s="1"/>
  <c r="U110" i="9" s="1" a="1"/>
  <c r="U110" i="9" s="1"/>
  <c r="U111" i="9" s="1" a="1"/>
  <c r="U111" i="9" s="1"/>
  <c r="U112" i="9" s="1" a="1"/>
  <c r="U112" i="9" s="1"/>
  <c r="U113" i="9" s="1" a="1"/>
  <c r="U113" i="9" s="1"/>
  <c r="U114" i="9" s="1" a="1"/>
  <c r="U114" i="9" s="1"/>
  <c r="U115" i="9" s="1" a="1"/>
  <c r="U115" i="9" s="1"/>
  <c r="U116" i="9" s="1" a="1"/>
  <c r="U116" i="9" s="1"/>
  <c r="U117" i="9" s="1" a="1"/>
  <c r="U117" i="9" s="1"/>
  <c r="U118" i="9" s="1" a="1"/>
  <c r="U118" i="9" s="1"/>
  <c r="U119" i="9" s="1" a="1"/>
  <c r="U119" i="9" s="1"/>
  <c r="U120" i="9" s="1" a="1"/>
  <c r="U120" i="9" s="1"/>
  <c r="U121" i="9" s="1" a="1"/>
  <c r="U121" i="9" s="1"/>
  <c r="U122" i="9" s="1" a="1"/>
  <c r="U122" i="9" s="1"/>
  <c r="U123" i="9" s="1" a="1"/>
  <c r="U123" i="9" s="1"/>
  <c r="U124" i="9" s="1" a="1"/>
  <c r="U124" i="9" s="1"/>
  <c r="U125" i="9" s="1" a="1"/>
  <c r="U125" i="9" s="1"/>
  <c r="U126" i="9" s="1" a="1"/>
  <c r="U126" i="9" s="1"/>
  <c r="U127" i="9" s="1" a="1"/>
  <c r="U127" i="9" s="1"/>
  <c r="U128" i="9" s="1" a="1"/>
  <c r="U128" i="9" s="1"/>
  <c r="U129" i="9" s="1" a="1"/>
  <c r="U129" i="9" s="1"/>
  <c r="U130" i="9" s="1" a="1"/>
  <c r="U130" i="9" s="1"/>
  <c r="U131" i="9" s="1" a="1"/>
  <c r="U131" i="9" s="1"/>
  <c r="U132" i="9" s="1" a="1"/>
  <c r="U132" i="9" s="1"/>
  <c r="U133" i="9" s="1" a="1"/>
  <c r="U133" i="9" s="1"/>
  <c r="U134" i="9" s="1" a="1"/>
  <c r="U134" i="9" s="1"/>
  <c r="U135" i="9" s="1" a="1"/>
  <c r="U135" i="9" s="1"/>
  <c r="U136" i="9" s="1" a="1"/>
  <c r="U136" i="9" s="1"/>
  <c r="U137" i="9" s="1" a="1"/>
  <c r="U137" i="9" s="1"/>
  <c r="U138" i="9" s="1" a="1"/>
  <c r="U138" i="9" s="1"/>
  <c r="U139" i="9" s="1" a="1"/>
  <c r="U139" i="9" s="1"/>
  <c r="U140" i="9" s="1" a="1"/>
  <c r="U140" i="9" s="1"/>
  <c r="U141" i="9" s="1" a="1"/>
  <c r="U141" i="9" s="1"/>
  <c r="U142" i="9" s="1" a="1"/>
  <c r="U142" i="9" s="1"/>
  <c r="U143" i="9" s="1" a="1"/>
  <c r="U143" i="9" s="1"/>
  <c r="U144" i="9" s="1" a="1"/>
  <c r="U144" i="9" s="1"/>
  <c r="V15" i="9" s="1" a="1"/>
  <c r="V15" i="9" s="1"/>
  <c r="T27" i="2" a="1"/>
  <c r="T27" i="2" s="1"/>
  <c r="T28" i="2" s="1" a="1"/>
  <c r="T28" i="2" s="1"/>
  <c r="T29" i="2" s="1" a="1"/>
  <c r="T29" i="2" s="1"/>
  <c r="T30" i="2" s="1" a="1"/>
  <c r="T30" i="2" s="1"/>
  <c r="T31" i="2" s="1" a="1"/>
  <c r="T31" i="2" s="1"/>
  <c r="T32" i="2" s="1" a="1"/>
  <c r="T32" i="2" s="1"/>
  <c r="T33" i="2" s="1" a="1"/>
  <c r="T33" i="2" s="1"/>
  <c r="T34" i="2" s="1" a="1"/>
  <c r="T34" i="2" s="1"/>
  <c r="T35" i="2" s="1" a="1"/>
  <c r="T35" i="2" s="1"/>
  <c r="T36" i="2" s="1" a="1"/>
  <c r="T36" i="2" s="1"/>
  <c r="T37" i="2" s="1" a="1"/>
  <c r="T37" i="2" s="1"/>
  <c r="T38" i="2" s="1" a="1"/>
  <c r="T38" i="2" s="1"/>
  <c r="T39" i="2" s="1" a="1"/>
  <c r="T39" i="2" s="1"/>
  <c r="T40" i="2" s="1" a="1"/>
  <c r="T40" i="2" s="1"/>
  <c r="T41" i="2" s="1" a="1"/>
  <c r="T41" i="2" s="1"/>
  <c r="T42" i="2" s="1" a="1"/>
  <c r="T42" i="2" s="1"/>
  <c r="T43" i="2" s="1" a="1"/>
  <c r="T43" i="2" s="1"/>
  <c r="T44" i="2" s="1" a="1"/>
  <c r="T44" i="2" s="1"/>
  <c r="T45" i="2" s="1" a="1"/>
  <c r="T45" i="2" s="1"/>
  <c r="T46" i="2" s="1" a="1"/>
  <c r="T46" i="2" s="1"/>
  <c r="T47" i="2" s="1" a="1"/>
  <c r="T47" i="2" s="1"/>
  <c r="T48" i="2" s="1" a="1"/>
  <c r="T48" i="2" s="1"/>
  <c r="T49" i="2" s="1" a="1"/>
  <c r="T49" i="2" s="1"/>
  <c r="T50" i="2" s="1" a="1"/>
  <c r="T50" i="2" s="1"/>
  <c r="T51" i="2" s="1" a="1"/>
  <c r="T51" i="2" s="1"/>
  <c r="T52" i="2" s="1" a="1"/>
  <c r="T52" i="2" s="1"/>
  <c r="T53" i="2" s="1" a="1"/>
  <c r="T53" i="2" s="1"/>
  <c r="T54" i="2" s="1" a="1"/>
  <c r="T54" i="2" s="1"/>
  <c r="T55" i="2" s="1" a="1"/>
  <c r="T55" i="2" s="1"/>
  <c r="T56" i="2" s="1" a="1"/>
  <c r="T56" i="2" s="1"/>
  <c r="T57" i="2" s="1" a="1"/>
  <c r="T57" i="2" s="1"/>
  <c r="T58" i="2" s="1" a="1"/>
  <c r="T58" i="2" s="1"/>
  <c r="T59" i="2" s="1" a="1"/>
  <c r="T59" i="2" s="1"/>
  <c r="T60" i="2" s="1" a="1"/>
  <c r="T60" i="2" s="1"/>
  <c r="T61" i="2" s="1" a="1"/>
  <c r="T61" i="2" s="1"/>
  <c r="T62" i="2" s="1" a="1"/>
  <c r="T62" i="2" s="1"/>
  <c r="T63" i="2" s="1" a="1"/>
  <c r="T63" i="2" s="1"/>
  <c r="T64" i="2" s="1" a="1"/>
  <c r="T64" i="2" s="1"/>
  <c r="T65" i="2" s="1" a="1"/>
  <c r="T65" i="2" s="1"/>
  <c r="T66" i="2" s="1" a="1"/>
  <c r="T66" i="2" s="1"/>
  <c r="T67" i="2" s="1" a="1"/>
  <c r="T67" i="2" s="1"/>
  <c r="T68" i="2" s="1" a="1"/>
  <c r="T68" i="2" s="1"/>
  <c r="T69" i="2" s="1" a="1"/>
  <c r="T69" i="2" s="1"/>
  <c r="T70" i="2" s="1" a="1"/>
  <c r="T70" i="2" s="1"/>
  <c r="T71" i="2" s="1" a="1"/>
  <c r="T71" i="2" s="1"/>
  <c r="T72" i="2" s="1" a="1"/>
  <c r="T72" i="2" s="1"/>
  <c r="T73" i="2" s="1" a="1"/>
  <c r="T73" i="2" s="1"/>
  <c r="T74" i="2" s="1" a="1"/>
  <c r="T74" i="2" s="1"/>
  <c r="T75" i="2" s="1" a="1"/>
  <c r="T75" i="2" s="1"/>
  <c r="T76" i="2" s="1" a="1"/>
  <c r="T76" i="2" s="1"/>
  <c r="T77" i="2" s="1" a="1"/>
  <c r="T77" i="2" s="1"/>
  <c r="T78" i="2" s="1" a="1"/>
  <c r="T78" i="2" s="1"/>
  <c r="T79" i="2" s="1" a="1"/>
  <c r="T79" i="2" s="1"/>
  <c r="T80" i="2" s="1" a="1"/>
  <c r="T80" i="2" s="1"/>
  <c r="T81" i="2" s="1" a="1"/>
  <c r="T81" i="2" s="1"/>
  <c r="T82" i="2" s="1" a="1"/>
  <c r="T82" i="2" s="1"/>
  <c r="T83" i="2" s="1" a="1"/>
  <c r="T83" i="2" s="1"/>
  <c r="T84" i="2" s="1" a="1"/>
  <c r="T84" i="2" s="1"/>
  <c r="T85" i="2" s="1" a="1"/>
  <c r="T85" i="2" s="1"/>
  <c r="T86" i="2" s="1" a="1"/>
  <c r="T86" i="2" s="1"/>
  <c r="T87" i="2" s="1" a="1"/>
  <c r="T87" i="2" s="1"/>
  <c r="T88" i="2" s="1" a="1"/>
  <c r="T88" i="2" s="1"/>
  <c r="T89" i="2" s="1" a="1"/>
  <c r="T89" i="2" s="1"/>
  <c r="T90" i="2" s="1" a="1"/>
  <c r="T90" i="2" s="1"/>
  <c r="T91" i="2" s="1" a="1"/>
  <c r="T91" i="2" s="1"/>
  <c r="T92" i="2" s="1" a="1"/>
  <c r="T92" i="2" s="1"/>
  <c r="T93" i="2" s="1" a="1"/>
  <c r="T93" i="2" s="1"/>
  <c r="T94" i="2" s="1" a="1"/>
  <c r="T94" i="2" s="1"/>
  <c r="T95" i="2" s="1" a="1"/>
  <c r="T95" i="2" s="1"/>
  <c r="T96" i="2" s="1" a="1"/>
  <c r="T96" i="2" s="1"/>
  <c r="T97" i="2" s="1" a="1"/>
  <c r="T97" i="2" s="1"/>
  <c r="T98" i="2" s="1" a="1"/>
  <c r="T98" i="2" s="1"/>
  <c r="T99" i="2" s="1" a="1"/>
  <c r="T99" i="2" s="1"/>
  <c r="T100" i="2" s="1" a="1"/>
  <c r="T100" i="2" s="1"/>
  <c r="T101" i="2" s="1" a="1"/>
  <c r="T101" i="2" s="1"/>
  <c r="T102" i="2" s="1" a="1"/>
  <c r="T102" i="2" s="1"/>
  <c r="T103" i="2" s="1" a="1"/>
  <c r="T103" i="2" s="1"/>
  <c r="T104" i="2" s="1" a="1"/>
  <c r="T104" i="2" s="1"/>
  <c r="T105" i="2" s="1" a="1"/>
  <c r="T105" i="2" s="1"/>
  <c r="T106" i="2" s="1" a="1"/>
  <c r="T106" i="2" s="1"/>
  <c r="T107" i="2" s="1" a="1"/>
  <c r="T107" i="2" s="1"/>
  <c r="T108" i="2" s="1" a="1"/>
  <c r="T108" i="2" s="1"/>
  <c r="T109" i="2" s="1" a="1"/>
  <c r="T109" i="2" s="1"/>
  <c r="T110" i="2" s="1" a="1"/>
  <c r="T110" i="2" s="1"/>
  <c r="T111" i="2" s="1" a="1"/>
  <c r="T111" i="2" s="1"/>
  <c r="T112" i="2" s="1" a="1"/>
  <c r="T112" i="2" s="1"/>
  <c r="T113" i="2" s="1" a="1"/>
  <c r="T113" i="2" s="1"/>
  <c r="T114" i="2" s="1" a="1"/>
  <c r="T114" i="2" s="1"/>
  <c r="T115" i="2" s="1" a="1"/>
  <c r="T115" i="2" s="1"/>
  <c r="T116" i="2" s="1" a="1"/>
  <c r="T116" i="2" s="1"/>
  <c r="T117" i="2" s="1" a="1"/>
  <c r="T117" i="2" s="1"/>
  <c r="T118" i="2" s="1" a="1"/>
  <c r="T118" i="2" s="1"/>
  <c r="T119" i="2" s="1" a="1"/>
  <c r="T119" i="2" s="1"/>
  <c r="T120" i="2" s="1" a="1"/>
  <c r="T120" i="2" s="1"/>
  <c r="T121" i="2" s="1" a="1"/>
  <c r="T121" i="2" s="1"/>
  <c r="T122" i="2" s="1" a="1"/>
  <c r="T122" i="2" s="1"/>
  <c r="T123" i="2" s="1" a="1"/>
  <c r="T123" i="2" s="1"/>
  <c r="T124" i="2" s="1" a="1"/>
  <c r="T124" i="2" s="1"/>
  <c r="T125" i="2" s="1" a="1"/>
  <c r="T125" i="2" s="1"/>
  <c r="T126" i="2" s="1" a="1"/>
  <c r="T126" i="2" s="1"/>
  <c r="T127" i="2" s="1" a="1"/>
  <c r="T127" i="2" s="1"/>
  <c r="T128" i="2" s="1" a="1"/>
  <c r="T128" i="2" s="1"/>
  <c r="T129" i="2" s="1" a="1"/>
  <c r="T129" i="2" s="1"/>
  <c r="T130" i="2" s="1" a="1"/>
  <c r="T130" i="2" s="1"/>
  <c r="T131" i="2" s="1" a="1"/>
  <c r="T131" i="2" s="1"/>
  <c r="T132" i="2" s="1" a="1"/>
  <c r="T132" i="2" s="1"/>
  <c r="T133" i="2" s="1" a="1"/>
  <c r="T133" i="2" s="1"/>
  <c r="T134" i="2" s="1" a="1"/>
  <c r="T134" i="2" s="1"/>
  <c r="T135" i="2" s="1" a="1"/>
  <c r="T135" i="2" s="1"/>
  <c r="T136" i="2" s="1" a="1"/>
  <c r="T136" i="2" s="1"/>
  <c r="T137" i="2" s="1" a="1"/>
  <c r="T137" i="2" s="1"/>
  <c r="T138" i="2" s="1" a="1"/>
  <c r="T138" i="2" s="1"/>
  <c r="T139" i="2" s="1" a="1"/>
  <c r="T139" i="2" s="1"/>
  <c r="T140" i="2" s="1" a="1"/>
  <c r="T140" i="2" s="1"/>
  <c r="T141" i="2" s="1" a="1"/>
  <c r="T141" i="2" s="1"/>
  <c r="T142" i="2" s="1" a="1"/>
  <c r="T142" i="2" s="1"/>
  <c r="T143" i="2" s="1" a="1"/>
  <c r="T143" i="2" s="1"/>
  <c r="T144" i="2" s="1" a="1"/>
  <c r="T144" i="2" s="1"/>
  <c r="U15" i="2" s="1" a="1"/>
  <c r="U15" i="2" s="1"/>
  <c r="L9" i="2" l="1"/>
  <c r="N9" i="2" s="1"/>
  <c r="U16" i="2" a="1"/>
  <c r="U16" i="2" s="1"/>
  <c r="L10" i="2" s="1"/>
  <c r="N10" i="2" s="1"/>
  <c r="M9" i="9"/>
  <c r="O9" i="9" s="1"/>
  <c r="V16" i="9" a="1"/>
  <c r="V16" i="9" s="1"/>
  <c r="M10" i="9" s="1"/>
  <c r="O10" i="9" s="1"/>
  <c r="V17" i="9" l="1" a="1"/>
  <c r="V17" i="9" s="1"/>
  <c r="U17" i="2" a="1"/>
  <c r="U17" i="2" s="1"/>
  <c r="L11" i="2" s="1"/>
  <c r="N11" i="2" s="1"/>
  <c r="V18" i="9" a="1"/>
  <c r="V18" i="9" s="1"/>
  <c r="M12" i="9" s="1"/>
  <c r="O12" i="9" s="1"/>
  <c r="U18" i="2" l="1" a="1"/>
  <c r="U18" i="2" s="1"/>
  <c r="M11" i="9"/>
  <c r="O11" i="9" s="1"/>
  <c r="V19" i="9" a="1"/>
  <c r="V19" i="9" s="1"/>
  <c r="M13" i="9" s="1"/>
  <c r="O13" i="9" s="1"/>
  <c r="V20" i="9" l="1" a="1"/>
  <c r="V20" i="9" s="1"/>
  <c r="V21" i="9" s="1" a="1"/>
  <c r="V21" i="9" s="1"/>
  <c r="L12" i="2"/>
  <c r="N12" i="2" s="1"/>
  <c r="U19" i="2" a="1"/>
  <c r="U19" i="2" s="1"/>
  <c r="M15" i="9" l="1"/>
  <c r="O15" i="9" s="1"/>
  <c r="V22" i="9" a="1"/>
  <c r="V22" i="9" s="1"/>
  <c r="M16" i="9" s="1"/>
  <c r="O16" i="9" s="1"/>
  <c r="L13" i="2"/>
  <c r="N13" i="2" s="1"/>
  <c r="U20" i="2" a="1"/>
  <c r="U20" i="2" s="1"/>
  <c r="M14" i="9"/>
  <c r="O14" i="9" s="1"/>
  <c r="V23" i="9" l="1" a="1"/>
  <c r="V23" i="9" s="1"/>
  <c r="L14" i="2"/>
  <c r="N14" i="2" s="1"/>
  <c r="U21" i="2" a="1"/>
  <c r="U21" i="2" s="1"/>
  <c r="M17" i="9" l="1"/>
  <c r="O17" i="9" s="1"/>
  <c r="V24" i="9" a="1"/>
  <c r="V24" i="9" s="1"/>
  <c r="L15" i="2"/>
  <c r="N15" i="2" s="1"/>
  <c r="U22" i="2" a="1"/>
  <c r="U22" i="2" s="1"/>
  <c r="L16" i="2" l="1"/>
  <c r="N16" i="2" s="1"/>
  <c r="U23" i="2" a="1"/>
  <c r="U23" i="2" s="1"/>
  <c r="M18" i="9"/>
  <c r="O18" i="9" s="1"/>
  <c r="V25" i="9" a="1"/>
  <c r="V25" i="9" s="1"/>
  <c r="M19" i="9" l="1"/>
  <c r="O19" i="9" s="1"/>
  <c r="V26" i="9" a="1"/>
  <c r="V26" i="9" s="1"/>
  <c r="L17" i="2"/>
  <c r="N17" i="2" s="1"/>
  <c r="U24" i="2" a="1"/>
  <c r="U24" i="2" s="1"/>
  <c r="L18" i="2" l="1"/>
  <c r="N18" i="2" s="1"/>
  <c r="U25" i="2" a="1"/>
  <c r="U25" i="2" s="1"/>
  <c r="M20" i="9"/>
  <c r="O20" i="9" s="1"/>
  <c r="V27" i="9" a="1"/>
  <c r="V27" i="9" s="1"/>
  <c r="M21" i="9" l="1"/>
  <c r="O21" i="9" s="1"/>
  <c r="V28" i="9" a="1"/>
  <c r="V28" i="9" s="1"/>
  <c r="L19" i="2"/>
  <c r="N19" i="2" s="1"/>
  <c r="U26" i="2" a="1"/>
  <c r="U26" i="2" s="1"/>
  <c r="L20" i="2" l="1"/>
  <c r="N20" i="2" s="1"/>
  <c r="U27" i="2" a="1"/>
  <c r="U27" i="2" s="1"/>
  <c r="M22" i="9"/>
  <c r="O22" i="9" s="1"/>
  <c r="V29" i="9" a="1"/>
  <c r="V29" i="9" s="1"/>
  <c r="M23" i="9" l="1"/>
  <c r="O23" i="9" s="1"/>
  <c r="V30" i="9" a="1"/>
  <c r="V30" i="9" s="1"/>
  <c r="L21" i="2"/>
  <c r="N21" i="2" s="1"/>
  <c r="U28" i="2" a="1"/>
  <c r="U28" i="2" s="1"/>
  <c r="M24" i="9" l="1"/>
  <c r="O24" i="9" s="1"/>
  <c r="V31" i="9" a="1"/>
  <c r="V31" i="9" s="1"/>
  <c r="L22" i="2"/>
  <c r="N22" i="2" s="1"/>
  <c r="U29" i="2" a="1"/>
  <c r="U29" i="2" s="1"/>
  <c r="L23" i="2" l="1"/>
  <c r="N23" i="2" s="1"/>
  <c r="U30" i="2" a="1"/>
  <c r="U30" i="2" s="1"/>
  <c r="M25" i="9"/>
  <c r="O25" i="9" s="1"/>
  <c r="V32" i="9" a="1"/>
  <c r="V32" i="9" s="1"/>
  <c r="M26" i="9" l="1"/>
  <c r="O26" i="9" s="1"/>
  <c r="V33" i="9" a="1"/>
  <c r="V33" i="9" s="1"/>
  <c r="L24" i="2"/>
  <c r="N24" i="2" s="1"/>
  <c r="U31" i="2" a="1"/>
  <c r="U31" i="2" s="1"/>
  <c r="L25" i="2" l="1"/>
  <c r="N25" i="2" s="1"/>
  <c r="U32" i="2" a="1"/>
  <c r="U32" i="2" s="1"/>
  <c r="M27" i="9"/>
  <c r="O27" i="9" s="1"/>
  <c r="V34" i="9" a="1"/>
  <c r="V34" i="9" s="1"/>
  <c r="M28" i="9" l="1"/>
  <c r="O28" i="9" s="1"/>
  <c r="V35" i="9" a="1"/>
  <c r="V35" i="9" s="1"/>
  <c r="L26" i="2"/>
  <c r="N26" i="2" s="1"/>
  <c r="U33" i="2" a="1"/>
  <c r="U33" i="2" s="1"/>
  <c r="M29" i="9" l="1"/>
  <c r="O29" i="9" s="1"/>
  <c r="P29" i="9"/>
  <c r="V36" i="9" a="1"/>
  <c r="V36" i="9" s="1"/>
  <c r="L27" i="2"/>
  <c r="N27" i="2" s="1"/>
  <c r="U34" i="2" a="1"/>
  <c r="U34" i="2" s="1"/>
  <c r="L28" i="2" l="1"/>
  <c r="N28" i="2" s="1"/>
  <c r="U35" i="2" a="1"/>
  <c r="U35" i="2" s="1"/>
  <c r="M30" i="9"/>
  <c r="O30" i="9" s="1"/>
  <c r="V37" i="9" a="1"/>
  <c r="V37" i="9" s="1"/>
  <c r="M31" i="9" s="1"/>
  <c r="O31" i="9" s="1"/>
  <c r="O32" i="9" s="1"/>
  <c r="O33" i="9" l="1"/>
  <c r="O35" i="9"/>
  <c r="I50" i="3" s="1"/>
  <c r="L29" i="2"/>
  <c r="N29" i="2" s="1"/>
  <c r="O29" i="2"/>
  <c r="U36" i="2" a="1"/>
  <c r="U36" i="2" s="1"/>
  <c r="L30" i="2" l="1"/>
  <c r="N30" i="2" s="1"/>
  <c r="U37" i="2" a="1"/>
  <c r="U37" i="2" s="1"/>
  <c r="L31" i="2" s="1"/>
  <c r="N31" i="2" s="1"/>
  <c r="N32" i="2" s="1"/>
  <c r="N33" i="2" l="1"/>
  <c r="N35" i="2"/>
  <c r="I49" i="3" s="1"/>
  <c r="I51" i="3" s="1"/>
  <c r="H18" i="1"/>
  <c r="H21" i="1" l="1"/>
  <c r="H45" i="1" s="1"/>
  <c r="I18" i="1"/>
  <c r="J18" i="1" s="1"/>
  <c r="I45" i="1" s="1"/>
</calcChain>
</file>

<file path=xl/sharedStrings.xml><?xml version="1.0" encoding="utf-8"?>
<sst xmlns="http://schemas.openxmlformats.org/spreadsheetml/2006/main" count="1340" uniqueCount="468">
  <si>
    <t>DYCD ID #</t>
  </si>
  <si>
    <t>CBO NAME:</t>
  </si>
  <si>
    <t>APPROVED</t>
  </si>
  <si>
    <t>EXPENDED</t>
  </si>
  <si>
    <t>BUDGET TOTAL</t>
  </si>
  <si>
    <t>THIS PERIOD</t>
  </si>
  <si>
    <t>PERSONNEL SERVICES</t>
  </si>
  <si>
    <t>OTHER THAN PERSONNEL SERVICES</t>
  </si>
  <si>
    <t xml:space="preserve"> </t>
  </si>
  <si>
    <t>FULL TIME EMPLOYEES ONLY</t>
  </si>
  <si>
    <t>PART TIME EMPLOYEES ONLY</t>
  </si>
  <si>
    <t>NON STAFF SERVICES</t>
  </si>
  <si>
    <t xml:space="preserve">TOTAL NON STAFF SERVICES </t>
  </si>
  <si>
    <t xml:space="preserve">FOOTNOTES: </t>
  </si>
  <si>
    <t>3410</t>
  </si>
  <si>
    <t>3420</t>
  </si>
  <si>
    <t>3710</t>
  </si>
  <si>
    <t>3720</t>
  </si>
  <si>
    <t>3900</t>
  </si>
  <si>
    <t>3300</t>
  </si>
  <si>
    <t>3100</t>
  </si>
  <si>
    <t>3200</t>
  </si>
  <si>
    <t>3500</t>
  </si>
  <si>
    <t>3600</t>
  </si>
  <si>
    <t>3800</t>
  </si>
  <si>
    <t>AA</t>
  </si>
  <si>
    <t>ADMINISTRATIVE ASSISTANT</t>
  </si>
  <si>
    <t>AB</t>
  </si>
  <si>
    <t>ASSISTANT BOOKKEEPER</t>
  </si>
  <si>
    <t>AC</t>
  </si>
  <si>
    <t>ACCOUNT SPECIALIST</t>
  </si>
  <si>
    <t>AD</t>
  </si>
  <si>
    <t>ADMINISTRATOR</t>
  </si>
  <si>
    <t>AE</t>
  </si>
  <si>
    <t>ASSISTANT EXECUTIVE DIRECTOR</t>
  </si>
  <si>
    <t>AI</t>
  </si>
  <si>
    <t>ARTISTIC INSTRUCTOR</t>
  </si>
  <si>
    <t>AP</t>
  </si>
  <si>
    <t>AFTER SCHOOL PROGRAM DIRECTOR</t>
  </si>
  <si>
    <t>AR</t>
  </si>
  <si>
    <t>ART SPECIALIST – ARTS PARTNER</t>
  </si>
  <si>
    <t>AS</t>
  </si>
  <si>
    <t>ACTIVITY SPECIALIST</t>
  </si>
  <si>
    <t>AT</t>
  </si>
  <si>
    <t>ATTENDANT</t>
  </si>
  <si>
    <t>AX</t>
  </si>
  <si>
    <t>ACTOR</t>
  </si>
  <si>
    <t>BA</t>
  </si>
  <si>
    <t>BA CASE PLANNER</t>
  </si>
  <si>
    <t>BK</t>
  </si>
  <si>
    <t>BOOKKEEPER</t>
  </si>
  <si>
    <t>BM</t>
  </si>
  <si>
    <t>BUDGET MANAGER</t>
  </si>
  <si>
    <t>BS</t>
  </si>
  <si>
    <t>BILINGUAL SPECIALIST</t>
  </si>
  <si>
    <t>CA</t>
  </si>
  <si>
    <t>COACHES</t>
  </si>
  <si>
    <t>CC</t>
  </si>
  <si>
    <t>CHILD CARE PROVIDER</t>
  </si>
  <si>
    <t>CI</t>
  </si>
  <si>
    <t>CAMP INSTRUCTOR</t>
  </si>
  <si>
    <t>CK</t>
  </si>
  <si>
    <t>COOK</t>
  </si>
  <si>
    <t>CL</t>
  </si>
  <si>
    <t>CLERK</t>
  </si>
  <si>
    <t>CM</t>
  </si>
  <si>
    <t>CONTRACT MANAGER</t>
  </si>
  <si>
    <t>CO</t>
  </si>
  <si>
    <t>COUNSELOR</t>
  </si>
  <si>
    <t>CP</t>
  </si>
  <si>
    <t>CASE PLANNER</t>
  </si>
  <si>
    <t>CR</t>
  </si>
  <si>
    <t>COORDINATOR</t>
  </si>
  <si>
    <t>CS</t>
  </si>
  <si>
    <t>COUNSELING SPECIALIST</t>
  </si>
  <si>
    <t>CT</t>
  </si>
  <si>
    <t>CONTROLLER</t>
  </si>
  <si>
    <t>CU</t>
  </si>
  <si>
    <t>CUSTODIAN</t>
  </si>
  <si>
    <t>CW</t>
  </si>
  <si>
    <t>CASE WORKER</t>
  </si>
  <si>
    <t>CZ</t>
  </si>
  <si>
    <t>COMPUTER SPECIALIST</t>
  </si>
  <si>
    <t>DC</t>
  </si>
  <si>
    <t>DRUG COUNSELOR</t>
  </si>
  <si>
    <t>DD</t>
  </si>
  <si>
    <t>DEPUTY DIRECTOR</t>
  </si>
  <si>
    <t>DE</t>
  </si>
  <si>
    <t>DIRECTOR</t>
  </si>
  <si>
    <t>DF</t>
  </si>
  <si>
    <t>DIRECTOR OF FINANCE</t>
  </si>
  <si>
    <t>DI</t>
  </si>
  <si>
    <t>DANCE INSTRUCTOR</t>
  </si>
  <si>
    <t>DP</t>
  </si>
  <si>
    <t>DIRECTOR OF PERSONNEL</t>
  </si>
  <si>
    <t>DR</t>
  </si>
  <si>
    <t>DOCTOR</t>
  </si>
  <si>
    <t>DS</t>
  </si>
  <si>
    <t>DEVELOPMENT SPECIALIST</t>
  </si>
  <si>
    <t>DT</t>
  </si>
  <si>
    <t>DIRECTOR OF PROGRAM AND JOB DEVELOPMENT</t>
  </si>
  <si>
    <t>DV</t>
  </si>
  <si>
    <t>DRIVER</t>
  </si>
  <si>
    <t>EA</t>
  </si>
  <si>
    <t>EDUCATIONAL ADVISOR</t>
  </si>
  <si>
    <t>EC</t>
  </si>
  <si>
    <t>EDUCATION COORDINATOR (TEACHER LICENSE)</t>
  </si>
  <si>
    <t>ED</t>
  </si>
  <si>
    <t>EXECUTIVE DIRECTOR</t>
  </si>
  <si>
    <t>EI</t>
  </si>
  <si>
    <t>EDITOR</t>
  </si>
  <si>
    <t>EP</t>
  </si>
  <si>
    <t>EXHIBITION PREPARER</t>
  </si>
  <si>
    <t>ES</t>
  </si>
  <si>
    <t>FA</t>
  </si>
  <si>
    <t>FACILITATOR</t>
  </si>
  <si>
    <t>FC</t>
  </si>
  <si>
    <t>FAMILY COUNSELOR</t>
  </si>
  <si>
    <t>FD</t>
  </si>
  <si>
    <t>FOSTER CARE DIRECTOR</t>
  </si>
  <si>
    <t>FO</t>
  </si>
  <si>
    <t>FISCAL OFFICER</t>
  </si>
  <si>
    <t>FW</t>
  </si>
  <si>
    <t>FAMILY WORKER</t>
  </si>
  <si>
    <t>GL</t>
  </si>
  <si>
    <t>GROUP LEADER</t>
  </si>
  <si>
    <t>GW</t>
  </si>
  <si>
    <t>GROUP WORKER</t>
  </si>
  <si>
    <t>HC</t>
  </si>
  <si>
    <t>HEALTH COUNSELOR</t>
  </si>
  <si>
    <t>HM</t>
  </si>
  <si>
    <t>HOUSE MANAGER</t>
  </si>
  <si>
    <t>HP</t>
  </si>
  <si>
    <t>HOUSE PARENT</t>
  </si>
  <si>
    <t>HS</t>
  </si>
  <si>
    <t>HOUSING/HOMELESS SPECIALIST</t>
  </si>
  <si>
    <t>IC</t>
  </si>
  <si>
    <t>IMMIGRATION COORDINATOR</t>
  </si>
  <si>
    <t>IN</t>
  </si>
  <si>
    <t>INSTRUCTOR</t>
  </si>
  <si>
    <t>IS</t>
  </si>
  <si>
    <t>IMMIGRATION SPECIALIST</t>
  </si>
  <si>
    <t>JA</t>
  </si>
  <si>
    <t>JANITOR</t>
  </si>
  <si>
    <t>JC</t>
  </si>
  <si>
    <t>JUVENILE COORDINATOR</t>
  </si>
  <si>
    <t>JD</t>
  </si>
  <si>
    <t>JOB DEVELOPER</t>
  </si>
  <si>
    <t>JR</t>
  </si>
  <si>
    <t>JOB READINESS COUNSELOR</t>
  </si>
  <si>
    <t>LA</t>
  </si>
  <si>
    <t>LITERARY ARTIST</t>
  </si>
  <si>
    <t>LC</t>
  </si>
  <si>
    <t>LATCHKEY COORDINATOR</t>
  </si>
  <si>
    <t>LD</t>
  </si>
  <si>
    <t>LEADERSHIP DEVELOPMENT SPECIALIST</t>
  </si>
  <si>
    <t>LG</t>
  </si>
  <si>
    <t>LIFEGUARD</t>
  </si>
  <si>
    <t>LS</t>
  </si>
  <si>
    <t>LEADERSHIP SPECIALIST</t>
  </si>
  <si>
    <t>MA</t>
  </si>
  <si>
    <t>MAINTENANCE</t>
  </si>
  <si>
    <t>MC</t>
  </si>
  <si>
    <t>MEDIATOR COUNSELOR</t>
  </si>
  <si>
    <t>ME</t>
  </si>
  <si>
    <t>MENTOR</t>
  </si>
  <si>
    <t>MI</t>
  </si>
  <si>
    <t>MUSIC INSTRUCTOR</t>
  </si>
  <si>
    <t>MS</t>
  </si>
  <si>
    <t>MSW CASE PLANNER</t>
  </si>
  <si>
    <t>OM</t>
  </si>
  <si>
    <t>OFFICE MANAGER</t>
  </si>
  <si>
    <t>OW</t>
  </si>
  <si>
    <t>OUTREACH WORKER</t>
  </si>
  <si>
    <t>PA</t>
  </si>
  <si>
    <t>PROGRAM DIRECTOR ASSISTANT</t>
  </si>
  <si>
    <t>PB</t>
  </si>
  <si>
    <t>PHYSICIAN’S ASSISTANT</t>
  </si>
  <si>
    <t>PC</t>
  </si>
  <si>
    <t>PROGRAM COORDINATOR</t>
  </si>
  <si>
    <t>PD</t>
  </si>
  <si>
    <t>PROGRAM DIRECTOR</t>
  </si>
  <si>
    <t>PE</t>
  </si>
  <si>
    <t>PARENT AIDE</t>
  </si>
  <si>
    <t>PJ</t>
  </si>
  <si>
    <t>PROJECT COORDINATOR</t>
  </si>
  <si>
    <t>PL</t>
  </si>
  <si>
    <t>PARALEGAL</t>
  </si>
  <si>
    <t>PM</t>
  </si>
  <si>
    <t>PROGRAM DIRECTOR (MD LICENSE)</t>
  </si>
  <si>
    <t>PO</t>
  </si>
  <si>
    <t>DIRECTOR OF PROGRAM OPERATIONS</t>
  </si>
  <si>
    <t>PR</t>
  </si>
  <si>
    <t>PROGRAM AIDE</t>
  </si>
  <si>
    <t>PS</t>
  </si>
  <si>
    <t>PROGRAM SUPERVISOR</t>
  </si>
  <si>
    <t>PT</t>
  </si>
  <si>
    <t>PROGRAM DIRECTOR (TEACHER LICENSE)</t>
  </si>
  <si>
    <t>RC</t>
  </si>
  <si>
    <t>RECEPTIONIST</t>
  </si>
  <si>
    <t>RD</t>
  </si>
  <si>
    <t>REGIONAL DIRECTOR</t>
  </si>
  <si>
    <t>RE</t>
  </si>
  <si>
    <t>RELIEF</t>
  </si>
  <si>
    <t>RN</t>
  </si>
  <si>
    <t>REGISTERED NURSE</t>
  </si>
  <si>
    <t>RR</t>
  </si>
  <si>
    <t>RECREATION COORDINATOR</t>
  </si>
  <si>
    <t>RS</t>
  </si>
  <si>
    <t>RECREATION SPECIALIST</t>
  </si>
  <si>
    <t>SA</t>
  </si>
  <si>
    <t>STAFF ATTORNEY</t>
  </si>
  <si>
    <t>SC</t>
  </si>
  <si>
    <t>SERVICES COORDINATOR</t>
  </si>
  <si>
    <t>SE</t>
  </si>
  <si>
    <t>SECRETARY</t>
  </si>
  <si>
    <t>SF</t>
  </si>
  <si>
    <t>ADMINISTRATIVE SECRETARY</t>
  </si>
  <si>
    <t>SG</t>
  </si>
  <si>
    <t>SECURITY GUARD</t>
  </si>
  <si>
    <t>SI</t>
  </si>
  <si>
    <t>SHOP INSTRUCTOR</t>
  </si>
  <si>
    <t>SN</t>
  </si>
  <si>
    <t>SENIOR ACCOUNTANT</t>
  </si>
  <si>
    <t>SS</t>
  </si>
  <si>
    <t>SUMMER STAFF</t>
  </si>
  <si>
    <t>ST</t>
  </si>
  <si>
    <t>STREET WORKER</t>
  </si>
  <si>
    <t>SU</t>
  </si>
  <si>
    <t>SUPERVISOR</t>
  </si>
  <si>
    <t>SW</t>
  </si>
  <si>
    <t>SOCIAL WORKER (M.S.W.)</t>
  </si>
  <si>
    <t>TA</t>
  </si>
  <si>
    <t>TEACHER AIDE</t>
  </si>
  <si>
    <t>TE</t>
  </si>
  <si>
    <t>TEACHER (TEACHER LICENSE)</t>
  </si>
  <si>
    <t>TH</t>
  </si>
  <si>
    <t>THERAPIST</t>
  </si>
  <si>
    <t>TL</t>
  </si>
  <si>
    <t>TEAM LEADER</t>
  </si>
  <si>
    <t>TM</t>
  </si>
  <si>
    <t>TRAINING MONITOR</t>
  </si>
  <si>
    <t>TS</t>
  </si>
  <si>
    <t>TRAINING SPECIALIST</t>
  </si>
  <si>
    <t>TU</t>
  </si>
  <si>
    <t>TUTOR</t>
  </si>
  <si>
    <t>TY</t>
  </si>
  <si>
    <t>TYPIST/TEACHER AIDE</t>
  </si>
  <si>
    <t>UD</t>
  </si>
  <si>
    <t>UNIT DIRECTOR</t>
  </si>
  <si>
    <t>UH</t>
  </si>
  <si>
    <t>URBAN HOUSING SPECIALIST</t>
  </si>
  <si>
    <t>VA</t>
  </si>
  <si>
    <t>VISUAL ARTIST</t>
  </si>
  <si>
    <t>VC</t>
  </si>
  <si>
    <t>VOLUNTEER COORDINATOR</t>
  </si>
  <si>
    <t>WF</t>
  </si>
  <si>
    <t>WORKSHOP FACILITATOR</t>
  </si>
  <si>
    <t>WI</t>
  </si>
  <si>
    <t>WRITING INSTRUCTOR</t>
  </si>
  <si>
    <t>WL</t>
  </si>
  <si>
    <t>WORKSHOP LEADER</t>
  </si>
  <si>
    <t>WS</t>
  </si>
  <si>
    <t>WATER SAFETY INSTRUCTOR</t>
  </si>
  <si>
    <t>YC</t>
  </si>
  <si>
    <t>YOUTH COUNSELOR</t>
  </si>
  <si>
    <t>YE</t>
  </si>
  <si>
    <t>YOUTH EMPLOYMENT COORDINATOR</t>
  </si>
  <si>
    <t>YW</t>
  </si>
  <si>
    <t>YOUTH WORKER</t>
  </si>
  <si>
    <t>TITLE CODE</t>
  </si>
  <si>
    <t>OFFICE USE ONLY</t>
  </si>
  <si>
    <t>DEPARTMENT OF YOUTH AND COMMUNITY DEVELOPMENT</t>
  </si>
  <si>
    <t>PROGRAM EXPENSE REPORT SUMMARY</t>
  </si>
  <si>
    <t>ACCT CODE</t>
  </si>
  <si>
    <t>SALARIES AND WAGES</t>
  </si>
  <si>
    <t>FRINGE BENEFITS</t>
  </si>
  <si>
    <t xml:space="preserve">TOTAL PERSONNEL SERVICES </t>
  </si>
  <si>
    <t xml:space="preserve">TOTAL OTPS </t>
  </si>
  <si>
    <t xml:space="preserve">GRAND TOTAL </t>
  </si>
  <si>
    <t>MONTH</t>
  </si>
  <si>
    <t>YEAR</t>
  </si>
  <si>
    <t xml:space="preserve">BUDGET CODE </t>
  </si>
  <si>
    <t xml:space="preserve">DYCD ID # </t>
  </si>
  <si>
    <t>BUDGET PERIOD:</t>
  </si>
  <si>
    <t>DYCD USE ONLY</t>
  </si>
  <si>
    <t xml:space="preserve">EXPENDITURES FOR THE MONTH(s) OF: </t>
  </si>
  <si>
    <t>CHECK</t>
  </si>
  <si>
    <t>NUMBER</t>
  </si>
  <si>
    <t>DATE</t>
  </si>
  <si>
    <t>NAME</t>
  </si>
  <si>
    <t>TITLE</t>
  </si>
  <si>
    <t>FROM</t>
  </si>
  <si>
    <t>TO</t>
  </si>
  <si>
    <t>PAYROLL PERIOD</t>
  </si>
  <si>
    <t>PAYEE</t>
  </si>
  <si>
    <t>GROSS SALARY</t>
  </si>
  <si>
    <t>TOTAL DYCD COST</t>
  </si>
  <si>
    <t>NOTES:</t>
  </si>
  <si>
    <t>PAGE 2</t>
  </si>
  <si>
    <t>BUDGET CODE</t>
  </si>
  <si>
    <t>ACCOUNT CODE 1100</t>
  </si>
  <si>
    <t xml:space="preserve">PAGE 2 TOTAL: </t>
  </si>
  <si>
    <t>FICA MAX</t>
  </si>
  <si>
    <t>PAGE 2A</t>
  </si>
  <si>
    <t>PAGE 2B</t>
  </si>
  <si>
    <t>PAGE 2C</t>
  </si>
  <si>
    <t>PAGE 2D</t>
  </si>
  <si>
    <t>PAGE 2E</t>
  </si>
  <si>
    <t xml:space="preserve">PAGE 2E TOTAL: </t>
  </si>
  <si>
    <t xml:space="preserve">PAGE 2D TOTAL: </t>
  </si>
  <si>
    <t xml:space="preserve">PAGE 2C TOTAL: </t>
  </si>
  <si>
    <t xml:space="preserve">PAGE 2B TOTAL: </t>
  </si>
  <si>
    <t xml:space="preserve">PAGE 2A TOTAL: </t>
  </si>
  <si>
    <t>TOTAL</t>
  </si>
  <si>
    <t>FICA FT</t>
  </si>
  <si>
    <t>REC</t>
  </si>
  <si>
    <t>FICA PT</t>
  </si>
  <si>
    <t>PAGE 3E</t>
  </si>
  <si>
    <t>PAGE 3D</t>
  </si>
  <si>
    <t>PAGE 3C</t>
  </si>
  <si>
    <t>PAGE 3B</t>
  </si>
  <si>
    <t>PAGE 3A</t>
  </si>
  <si>
    <t>PERIOD COVERED</t>
  </si>
  <si>
    <t>PAYEE NAME</t>
  </si>
  <si>
    <t>TYPE OF FRINGE BENEFIT</t>
  </si>
  <si>
    <t>AMOUNT OF CHECK</t>
  </si>
  <si>
    <t>DYCD COST</t>
  </si>
  <si>
    <t>ACCT CODE 1200</t>
  </si>
  <si>
    <t>PAGE 4</t>
  </si>
  <si>
    <t>PAGE 3</t>
  </si>
  <si>
    <t xml:space="preserve">SUBTOTAL </t>
  </si>
  <si>
    <t>SUBTOTAL</t>
  </si>
  <si>
    <t>HOURLY RATE</t>
  </si>
  <si>
    <t>HOURS WORKED</t>
  </si>
  <si>
    <t xml:space="preserve">PAGE 3 TOTAL: </t>
  </si>
  <si>
    <t xml:space="preserve">PAGE 3A TOTAL: </t>
  </si>
  <si>
    <t xml:space="preserve">PAGE 3B TOTAL: </t>
  </si>
  <si>
    <t xml:space="preserve">PAGE 3C TOTAL: </t>
  </si>
  <si>
    <t xml:space="preserve">PAGE 3D TOTAL: </t>
  </si>
  <si>
    <t xml:space="preserve">PAGE 3E TOTAL: </t>
  </si>
  <si>
    <t>FICA</t>
  </si>
  <si>
    <t>TITLE/SERVICE</t>
  </si>
  <si>
    <t>CHECK AMOUNT</t>
  </si>
  <si>
    <t>ACCT SUBTOTALS</t>
  </si>
  <si>
    <t>CHECKS MUST BE DATED FOR MONTH OF SUBMISSION OR PRIOR.</t>
  </si>
  <si>
    <t>PAGE 5</t>
  </si>
  <si>
    <t>ITEM DESCRIPTION</t>
  </si>
  <si>
    <t>PAYEE/VENDOR NAME</t>
  </si>
  <si>
    <t>INVOICE DATE/SERVICE PERIOD</t>
  </si>
  <si>
    <t>PAGE 6</t>
  </si>
  <si>
    <t>PAGE 6A</t>
  </si>
  <si>
    <t>DYCD TITLE CODES</t>
  </si>
  <si>
    <t>PLEASE SEE PAGE 4A TO MAKE ADDITIONAL FRINGE BENEFITS ENTRIES.</t>
  </si>
  <si>
    <t>REVIEWED BY:</t>
  </si>
  <si>
    <t>PROCESSED DATE:</t>
  </si>
  <si>
    <t>VOUCHERED AMT:</t>
  </si>
  <si>
    <t>Salaries and Wages</t>
  </si>
  <si>
    <t>Fringe Benefits ( Central Insurance Package)</t>
  </si>
  <si>
    <t>Fringe Benefits</t>
  </si>
  <si>
    <t>Consultants</t>
  </si>
  <si>
    <t>Sub-Contractors</t>
  </si>
  <si>
    <t>Stipends</t>
  </si>
  <si>
    <t>Vendors</t>
  </si>
  <si>
    <t>Fiscal Conduit</t>
  </si>
  <si>
    <t>Consumable Supplies</t>
  </si>
  <si>
    <t>Equipment Purchases</t>
  </si>
  <si>
    <t>Equipment Other</t>
  </si>
  <si>
    <t>Travel</t>
  </si>
  <si>
    <t>Utilities and Telephone</t>
  </si>
  <si>
    <t>Other Costs</t>
  </si>
  <si>
    <t>Van Maintenance</t>
  </si>
  <si>
    <t>Fiscal Agent Services</t>
  </si>
  <si>
    <t>I hereby certify that the information contained herein corresponds with the books and records of this organization and that the expenditures reported were made solely based on the contract.</t>
  </si>
  <si>
    <t>Print</t>
  </si>
  <si>
    <t>Signature</t>
  </si>
  <si>
    <t>Date</t>
  </si>
  <si>
    <t>Telephone</t>
  </si>
  <si>
    <t xml:space="preserve">Other Costs - Indirect Cost </t>
  </si>
  <si>
    <t>CBO Name:</t>
  </si>
  <si>
    <t>Address:</t>
  </si>
  <si>
    <t>Budget Period:</t>
  </si>
  <si>
    <t xml:space="preserve">Budget Code </t>
  </si>
  <si>
    <t>Preparer Name:</t>
  </si>
  <si>
    <t>Executive Director:</t>
  </si>
  <si>
    <t>Page 1</t>
  </si>
  <si>
    <t>Page 2</t>
  </si>
  <si>
    <t>Page 2A</t>
  </si>
  <si>
    <t>Page 2C</t>
  </si>
  <si>
    <t>Page 2E</t>
  </si>
  <si>
    <t>Page 4A</t>
  </si>
  <si>
    <t>Page 5A</t>
  </si>
  <si>
    <t>Footnotes:</t>
  </si>
  <si>
    <t>Footnotes</t>
  </si>
  <si>
    <t>See page 2A - 2E to make additional entries of Full Time employees.</t>
  </si>
  <si>
    <t>TITLE CODE SUBTOTAL</t>
  </si>
  <si>
    <t>ACCT CODES: 2100 CONSULTANTS/2200 SUB-CONTRACTORS/2300 STIPENDS/2400 VENDORS/2500 FISCAL CONDUIT</t>
  </si>
  <si>
    <t>Email</t>
  </si>
  <si>
    <t>Page 5B</t>
  </si>
  <si>
    <t>Page 5C</t>
  </si>
  <si>
    <t>Page 5D</t>
  </si>
  <si>
    <t>PLEASE SEE PAGE 5A - 5D TO MAKE ADDITIONAL ENTRIES.</t>
  </si>
  <si>
    <t>PAGE 6B</t>
  </si>
  <si>
    <t>PAGE 6C</t>
  </si>
  <si>
    <t>PAGE 6D</t>
  </si>
  <si>
    <t>PLEASE SEE PAGE 6A - 6D TO MAKE ADDITIONAL OTPS ENTRIES.</t>
  </si>
  <si>
    <t>Space Cost - Public School</t>
  </si>
  <si>
    <t>Space Cost - Space / Other</t>
  </si>
  <si>
    <r>
      <t xml:space="preserve">ACCOUNT CODES: 3100 CONSUMABLE SUPPLIES; </t>
    </r>
    <r>
      <rPr>
        <b/>
        <sz val="10"/>
        <color indexed="10"/>
        <rFont val="Arial"/>
        <family val="2"/>
      </rPr>
      <t>3200 EQUIPMENT PURCHASE</t>
    </r>
    <r>
      <rPr>
        <b/>
        <sz val="10"/>
        <rFont val="Arial"/>
        <family val="2"/>
      </rPr>
      <t>; 3300 EQUIPMENT OTHER; 3410 SPACE COST - PUBLIC SCHOOL; 3420 SPACE COST - SPACE / OTHER; 3500 TRAVEL; 3600 UTILITIES &amp; TELEPHONE; 3710 OTHER COSTS; 3720 OTHER COSTS - INDIRECT COST</t>
    </r>
  </si>
  <si>
    <r>
      <t xml:space="preserve">ACCOUNT CODES: 3100 CONSUMABLE SUPPLIES; </t>
    </r>
    <r>
      <rPr>
        <b/>
        <sz val="10"/>
        <color indexed="10"/>
        <rFont val="Arial"/>
        <family val="2"/>
      </rPr>
      <t>3200 EQUIPMENT PURCHASE</t>
    </r>
    <r>
      <rPr>
        <b/>
        <sz val="10"/>
        <rFont val="Arial"/>
        <family val="2"/>
      </rPr>
      <t>; 3300 EQUIPMENT OTHER; 3410 SPACE COST - PUBLIC SCHOOL; 3420 SPACE COST - SPACE / OTHER; 3500 TRAVEL; 3600 UTILITIES &amp; TELEPHONE; 3710 OTHER COSTS; 3720 OTHER COSTS/INDIRECT COST</t>
    </r>
  </si>
  <si>
    <t>Compatibility Report for Current PERS Form.xls</t>
  </si>
  <si>
    <t>Run on 4/10/2012 13:23</t>
  </si>
  <si>
    <t>The following features in this workbook are not supported by earlier versions of Excel. These features may be lost or degraded when opening this workbook in an earlier version of Excel or if you save this workbook in an earlier file format.</t>
  </si>
  <si>
    <t>Significant loss of functionality</t>
  </si>
  <si>
    <t># of occurrences</t>
  </si>
  <si>
    <t>Version</t>
  </si>
  <si>
    <t>One or more cells in this workbook contain data validation rules which refer to values on other worksheets. These data validation rules will not be saved.</t>
  </si>
  <si>
    <t>SALARIES FT'!E218:E239</t>
  </si>
  <si>
    <t>SALARIES FT'!E13:E34</t>
  </si>
  <si>
    <t>SALARIES FT'!E54:E75</t>
  </si>
  <si>
    <t>SALARIES FT'!E95:E116</t>
  </si>
  <si>
    <t>SALARIES FT'!E136:E157</t>
  </si>
  <si>
    <t>SALARIES FT'!E177:E198</t>
  </si>
  <si>
    <t>Excel 97-2003</t>
  </si>
  <si>
    <t>NON STAFF SERVICES'!B51:B68</t>
  </si>
  <si>
    <t>NON STAFF SERVICES'!B13:B30</t>
  </si>
  <si>
    <t>NON STAFF SERVICES'!B88:B105</t>
  </si>
  <si>
    <t>NON STAFF SERVICES'!B125:B142</t>
  </si>
  <si>
    <t>NON STAFF SERVICES'!B162:B179</t>
  </si>
  <si>
    <t>OTPS'!D55:D76</t>
  </si>
  <si>
    <t>OTPS'!D178:D199</t>
  </si>
  <si>
    <t>OTPS'!D137:D158</t>
  </si>
  <si>
    <t>OTPS'!D96:D117</t>
  </si>
  <si>
    <t>OTPS'!D13:D35</t>
  </si>
  <si>
    <t>EU</t>
  </si>
  <si>
    <t>EDUCATION SPECIALIST</t>
  </si>
  <si>
    <t>EMPLOYMENT SPECIALIST</t>
  </si>
  <si>
    <t>Department of Youth And Community Development</t>
  </si>
  <si>
    <t>Program Expense Report Summary</t>
  </si>
  <si>
    <t xml:space="preserve">DYCD ID# </t>
  </si>
  <si>
    <t>Budget Code</t>
  </si>
  <si>
    <t>Budget Period</t>
  </si>
  <si>
    <t>Month</t>
  </si>
  <si>
    <t>Year</t>
  </si>
  <si>
    <t>Check Number</t>
  </si>
  <si>
    <t>Check Amount</t>
  </si>
  <si>
    <t>Equipment Cost</t>
  </si>
  <si>
    <t>DYCD Cost</t>
  </si>
  <si>
    <t>Item Description</t>
  </si>
  <si>
    <t>Serial Number</t>
  </si>
  <si>
    <t>Model Number</t>
  </si>
  <si>
    <t>Manufacturer</t>
  </si>
  <si>
    <t>Purchased Date</t>
  </si>
  <si>
    <t>DYCD Total</t>
  </si>
  <si>
    <t>NOTE: EQUIPMENT PURCHASE MUST BE LISTED WITH AN ITEM DESCRIPTION, EQUIPMENT COST, DYCD COST, MODEL NUMBER, MANUFACTURER AND SERIAL NUMBER FOR EQUIPMENT $500 OR MORE.</t>
  </si>
  <si>
    <t>DYCD Purchase of Equipment Inventory</t>
  </si>
  <si>
    <t>PURCHASES UNDER $500 WILL REQUIRE AN ITEM DESCRIPTION, EQUIPMENT COST AND DYCD COST ONLY.  ALL EQUIPMENT PURCHASED SHOULD BE ITEMIZED IN THE EQUIPMENT INVENTORY LIST.</t>
  </si>
  <si>
    <t>PAGE 7</t>
  </si>
  <si>
    <t>PAGE 7A</t>
  </si>
  <si>
    <t>PAGE 7B</t>
  </si>
  <si>
    <t>PAGE 7C</t>
  </si>
  <si>
    <t>DYCD TOTAL</t>
  </si>
  <si>
    <t>Subtotal</t>
  </si>
  <si>
    <t>SEE BELOW NOTE</t>
  </si>
  <si>
    <t>EQUIPMENT PURCHASE MUST BE LISTED WITH AN ITEM DESCRIPTION, EQUIPMENT COST, DYCD COST, MODEL NUMBER, MANUFACTURER AND SERIAL NUMBER FOR EQUIPMENT $500 OR MORE.  PURCHASES UNDER $500 WILL REQUIRE AN ITEM DESCRIPTION, EQUIPMENT COST AND DYCD COST ONLY.</t>
  </si>
  <si>
    <t>NOTE: DYCD TOTAL ON THIS FORM MUST MATCH WITH ACCOUNT LINE 3200 ON THE OTPS AND SUMMARY WORKSHEET</t>
  </si>
  <si>
    <t>123 WILLIAM STREET, NEW YORK, NY  10038</t>
  </si>
  <si>
    <t xml:space="preserve"> Please email the completed form to PERSsubmission@dycd.nyc.gov with two electronic signatures.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</si>
</sst>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mm/dd/yy;@"/>
    <numFmt numFmtId="165" formatCode="0;\-0;;@"/>
    <numFmt numFmtId="166" formatCode="_(* #,##0.0_);_(* \(#,##0.0\);_(* &quot;-&quot;?_);_(@_)"/>
  </numFmts>
  <fonts count="63" x14ac:knownFonts="1">
    <font>
      <sz val="12"/>
      <name val="Arial"/>
    </font>
    <font>
      <sz val="10"/>
      <name val="Arial"/>
    </font>
    <font>
      <sz val="10"/>
      <name val="Arial"/>
    </font>
    <font>
      <sz val="8"/>
      <name val="Arial"/>
    </font>
    <font>
      <u/>
      <sz val="10.45"/>
      <color indexed="12"/>
      <name val="Arial"/>
    </font>
    <font>
      <sz val="12"/>
      <name val="Arial"/>
      <family val="2"/>
    </font>
    <font>
      <b/>
      <sz val="10"/>
      <color indexed="10"/>
      <name val="Arial"/>
      <family val="2"/>
    </font>
    <font>
      <b/>
      <sz val="12"/>
      <color indexed="10"/>
      <name val="Arial"/>
      <family val="2"/>
    </font>
    <font>
      <b/>
      <sz val="24"/>
      <name val="Arial"/>
      <family val="2"/>
    </font>
    <font>
      <b/>
      <sz val="20"/>
      <name val="Arial"/>
      <family val="2"/>
    </font>
    <font>
      <b/>
      <sz val="14"/>
      <name val="Arial"/>
      <family val="2"/>
    </font>
    <font>
      <b/>
      <sz val="11"/>
      <name val="Arial"/>
      <family val="2"/>
    </font>
    <font>
      <b/>
      <sz val="10"/>
      <color indexed="12"/>
      <name val="Arial"/>
      <family val="2"/>
    </font>
    <font>
      <b/>
      <sz val="12"/>
      <name val="Arial"/>
      <family val="2"/>
    </font>
    <font>
      <sz val="10"/>
      <name val="Arial"/>
      <family val="2"/>
    </font>
    <font>
      <b/>
      <sz val="12"/>
      <color indexed="8"/>
      <name val="Arial"/>
      <family val="2"/>
    </font>
    <font>
      <b/>
      <sz val="10"/>
      <name val="Arial"/>
      <family val="2"/>
    </font>
    <font>
      <b/>
      <sz val="10"/>
      <color indexed="8"/>
      <name val="Arial"/>
      <family val="2"/>
    </font>
    <font>
      <sz val="10"/>
      <color indexed="12"/>
      <name val="Arial"/>
      <family val="2"/>
    </font>
    <font>
      <sz val="12"/>
      <color indexed="10"/>
      <name val="Arial"/>
      <family val="2"/>
    </font>
    <font>
      <b/>
      <sz val="8"/>
      <name val="Arial"/>
      <family val="2"/>
    </font>
    <font>
      <b/>
      <sz val="13"/>
      <name val="Arial"/>
      <family val="2"/>
    </font>
    <font>
      <b/>
      <u/>
      <sz val="14"/>
      <name val="Arial"/>
      <family val="2"/>
    </font>
    <font>
      <b/>
      <u/>
      <sz val="12"/>
      <name val="Arial"/>
      <family val="2"/>
    </font>
    <font>
      <sz val="11.5"/>
      <name val="Arial"/>
      <family val="2"/>
    </font>
    <font>
      <b/>
      <sz val="8"/>
      <color indexed="8"/>
      <name val="Arial"/>
      <family val="2"/>
    </font>
    <font>
      <sz val="12"/>
      <color indexed="8"/>
      <name val="Arial"/>
      <family val="2"/>
    </font>
    <font>
      <b/>
      <sz val="16"/>
      <name val="Arial"/>
      <family val="2"/>
    </font>
    <font>
      <sz val="12"/>
      <color indexed="12"/>
      <name val="Arial"/>
      <family val="2"/>
    </font>
    <font>
      <sz val="8"/>
      <name val="Arial"/>
      <family val="2"/>
    </font>
    <font>
      <b/>
      <sz val="18"/>
      <name val="Arial"/>
      <family val="2"/>
    </font>
    <font>
      <b/>
      <u/>
      <sz val="16"/>
      <name val="Arial"/>
      <family val="2"/>
    </font>
    <font>
      <b/>
      <u/>
      <sz val="10"/>
      <name val="Arial"/>
      <family val="2"/>
    </font>
    <font>
      <sz val="7"/>
      <name val="Arial"/>
      <family val="2"/>
    </font>
    <font>
      <b/>
      <sz val="12"/>
      <color indexed="12"/>
      <name val="Arial"/>
      <family val="2"/>
    </font>
    <font>
      <sz val="14"/>
      <color indexed="12"/>
      <name val="Arial"/>
      <family val="2"/>
    </font>
    <font>
      <b/>
      <u/>
      <sz val="10"/>
      <color indexed="12"/>
      <name val="Arial"/>
      <family val="2"/>
    </font>
    <font>
      <sz val="10"/>
      <color indexed="8"/>
      <name val="Arial"/>
      <family val="2"/>
    </font>
    <font>
      <b/>
      <sz val="14"/>
      <color indexed="10"/>
      <name val="Arial"/>
      <family val="2"/>
    </font>
    <font>
      <sz val="14"/>
      <name val="Arial"/>
      <family val="2"/>
    </font>
    <font>
      <b/>
      <sz val="14"/>
      <color indexed="8"/>
      <name val="Arial"/>
      <family val="2"/>
    </font>
    <font>
      <sz val="14"/>
      <color indexed="8"/>
      <name val="Arial"/>
      <family val="2"/>
    </font>
    <font>
      <sz val="8"/>
      <color indexed="8"/>
      <name val="Arial"/>
      <family val="2"/>
    </font>
    <font>
      <b/>
      <u/>
      <sz val="16"/>
      <color indexed="8"/>
      <name val="Arial"/>
      <family val="2"/>
    </font>
    <font>
      <b/>
      <u/>
      <sz val="10"/>
      <color indexed="8"/>
      <name val="Arial"/>
      <family val="2"/>
    </font>
    <font>
      <b/>
      <sz val="18"/>
      <color indexed="8"/>
      <name val="Arial"/>
      <family val="2"/>
    </font>
    <font>
      <b/>
      <sz val="16"/>
      <color indexed="8"/>
      <name val="Arial"/>
      <family val="2"/>
    </font>
    <font>
      <sz val="10"/>
      <color indexed="10"/>
      <name val="Arial"/>
      <family val="2"/>
    </font>
    <font>
      <b/>
      <sz val="24"/>
      <color indexed="10"/>
      <name val="Arial"/>
      <family val="2"/>
    </font>
    <font>
      <b/>
      <sz val="22"/>
      <color indexed="10"/>
      <name val="Arial"/>
      <family val="2"/>
    </font>
    <font>
      <sz val="14"/>
      <color indexed="10"/>
      <name val="Arial"/>
      <family val="2"/>
    </font>
    <font>
      <sz val="9"/>
      <name val="Arial"/>
      <family val="2"/>
    </font>
    <font>
      <b/>
      <sz val="12"/>
      <name val="Arial"/>
    </font>
    <font>
      <sz val="12"/>
      <color rgb="FFFF0000"/>
      <name val="Arial"/>
      <family val="2"/>
    </font>
    <font>
      <b/>
      <sz val="8"/>
      <color rgb="FFFF0000"/>
      <name val="Arial"/>
      <family val="2"/>
    </font>
    <font>
      <b/>
      <sz val="14"/>
      <color theme="1"/>
      <name val="Arial"/>
      <family val="2"/>
    </font>
    <font>
      <b/>
      <sz val="12"/>
      <color theme="1"/>
      <name val="Arial"/>
      <family val="2"/>
    </font>
    <font>
      <b/>
      <sz val="11"/>
      <color theme="1"/>
      <name val="Arial"/>
      <family val="2"/>
    </font>
    <font>
      <b/>
      <sz val="10"/>
      <color theme="1"/>
      <name val="Arial"/>
      <family val="2"/>
    </font>
    <font>
      <sz val="10"/>
      <color theme="1"/>
      <name val="Arial"/>
      <family val="2"/>
    </font>
    <font>
      <sz val="13"/>
      <color theme="1"/>
      <name val="Arial"/>
      <family val="2"/>
    </font>
    <font>
      <b/>
      <sz val="13"/>
      <color theme="1"/>
      <name val="Arial"/>
      <family val="2"/>
    </font>
    <font>
      <sz val="13"/>
      <name val="Arial"/>
      <family val="2"/>
    </font>
  </fonts>
  <fills count="15">
    <fill>
      <patternFill patternType="none"/>
    </fill>
    <fill>
      <patternFill patternType="gray125"/>
    </fill>
    <fill>
      <patternFill patternType="solid">
        <fgColor indexed="9"/>
        <bgColor indexed="9"/>
      </patternFill>
    </fill>
    <fill>
      <patternFill patternType="solid">
        <fgColor indexed="22"/>
        <bgColor indexed="9"/>
      </patternFill>
    </fill>
    <fill>
      <patternFill patternType="solid">
        <fgColor indexed="43"/>
        <bgColor indexed="64"/>
      </patternFill>
    </fill>
    <fill>
      <patternFill patternType="solid">
        <fgColor indexed="44"/>
        <bgColor indexed="64"/>
      </patternFill>
    </fill>
    <fill>
      <patternFill patternType="solid">
        <fgColor indexed="9"/>
        <bgColor indexed="64"/>
      </patternFill>
    </fill>
    <fill>
      <patternFill patternType="solid">
        <fgColor indexed="22"/>
        <bgColor indexed="64"/>
      </patternFill>
    </fill>
    <fill>
      <patternFill patternType="solid">
        <fgColor indexed="43"/>
        <bgColor indexed="9"/>
      </patternFill>
    </fill>
    <fill>
      <patternFill patternType="lightUp">
        <fgColor indexed="8"/>
      </patternFill>
    </fill>
    <fill>
      <patternFill patternType="solid">
        <fgColor indexed="44"/>
        <bgColor indexed="9"/>
      </patternFill>
    </fill>
    <fill>
      <patternFill patternType="solid">
        <fgColor indexed="41"/>
        <bgColor indexed="64"/>
      </patternFill>
    </fill>
    <fill>
      <patternFill patternType="solid">
        <fgColor indexed="41"/>
        <bgColor indexed="9"/>
      </patternFill>
    </fill>
    <fill>
      <patternFill patternType="solid">
        <fgColor rgb="FFFFFF00"/>
        <bgColor indexed="64"/>
      </patternFill>
    </fill>
    <fill>
      <patternFill patternType="solid">
        <fgColor theme="0" tint="-0.499984740745262"/>
        <bgColor indexed="64"/>
      </patternFill>
    </fill>
  </fills>
  <borders count="71">
    <border>
      <left/>
      <right/>
      <top/>
      <bottom/>
      <diagonal/>
    </border>
    <border>
      <left/>
      <right/>
      <top style="thick">
        <color indexed="8"/>
      </top>
      <bottom/>
      <diagonal/>
    </border>
    <border>
      <left/>
      <right style="thick">
        <color indexed="8"/>
      </right>
      <top style="thick">
        <color indexed="8"/>
      </top>
      <bottom/>
      <diagonal/>
    </border>
    <border>
      <left style="thick">
        <color indexed="8"/>
      </left>
      <right/>
      <top/>
      <bottom style="thick">
        <color indexed="8"/>
      </bottom>
      <diagonal/>
    </border>
    <border>
      <left/>
      <right/>
      <top/>
      <bottom style="thick">
        <color indexed="8"/>
      </bottom>
      <diagonal/>
    </border>
    <border>
      <left/>
      <right style="thick">
        <color indexed="8"/>
      </right>
      <top/>
      <bottom style="thick">
        <color indexed="8"/>
      </bottom>
      <diagonal/>
    </border>
    <border>
      <left style="medium">
        <color indexed="8"/>
      </left>
      <right style="medium">
        <color indexed="8"/>
      </right>
      <top style="medium">
        <color indexed="8"/>
      </top>
      <bottom/>
      <diagonal/>
    </border>
    <border>
      <left style="medium">
        <color indexed="8"/>
      </left>
      <right style="medium">
        <color indexed="8"/>
      </right>
      <top/>
      <bottom style="medium">
        <color indexed="8"/>
      </bottom>
      <diagonal/>
    </border>
    <border>
      <left style="thick">
        <color indexed="8"/>
      </left>
      <right/>
      <top style="thick">
        <color indexed="8"/>
      </top>
      <bottom/>
      <diagonal/>
    </border>
    <border>
      <left/>
      <right style="thick">
        <color indexed="8"/>
      </right>
      <top/>
      <bottom/>
      <diagonal/>
    </border>
    <border>
      <left style="thick">
        <color indexed="8"/>
      </left>
      <right/>
      <top/>
      <bottom/>
      <diagonal/>
    </border>
    <border>
      <left/>
      <right/>
      <top/>
      <bottom style="medium">
        <color indexed="8"/>
      </bottom>
      <diagonal/>
    </border>
    <border>
      <left style="medium">
        <color indexed="8"/>
      </left>
      <right style="medium">
        <color indexed="8"/>
      </right>
      <top style="medium">
        <color indexed="8"/>
      </top>
      <bottom style="medium">
        <color indexed="8"/>
      </bottom>
      <diagonal/>
    </border>
    <border>
      <left style="thick">
        <color indexed="8"/>
      </left>
      <right/>
      <top style="thick">
        <color indexed="8"/>
      </top>
      <bottom style="thick">
        <color indexed="8"/>
      </bottom>
      <diagonal/>
    </border>
    <border>
      <left/>
      <right/>
      <top style="thick">
        <color indexed="8"/>
      </top>
      <bottom style="thick">
        <color indexed="8"/>
      </bottom>
      <diagonal/>
    </border>
    <border>
      <left/>
      <right style="thick">
        <color indexed="8"/>
      </right>
      <top style="thick">
        <color indexed="8"/>
      </top>
      <bottom style="thick">
        <color indexed="8"/>
      </bottom>
      <diagonal/>
    </border>
    <border>
      <left/>
      <right/>
      <top style="thin">
        <color indexed="8"/>
      </top>
      <bottom style="thin">
        <color indexed="8"/>
      </bottom>
      <diagonal/>
    </border>
    <border>
      <left style="medium">
        <color indexed="8"/>
      </left>
      <right/>
      <top/>
      <bottom style="medium">
        <color indexed="8"/>
      </bottom>
      <diagonal/>
    </border>
    <border>
      <left/>
      <right style="medium">
        <color indexed="8"/>
      </right>
      <top/>
      <bottom style="medium">
        <color indexed="8"/>
      </bottom>
      <diagonal/>
    </border>
    <border>
      <left/>
      <right style="medium">
        <color indexed="8"/>
      </right>
      <top style="thick">
        <color indexed="8"/>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thick">
        <color indexed="8"/>
      </top>
      <bottom style="medium">
        <color indexed="8"/>
      </bottom>
      <diagonal/>
    </border>
    <border>
      <left style="medium">
        <color indexed="8"/>
      </left>
      <right style="medium">
        <color indexed="8"/>
      </right>
      <top/>
      <bottom/>
      <diagonal/>
    </border>
    <border>
      <left style="medium">
        <color indexed="8"/>
      </left>
      <right/>
      <top/>
      <bottom/>
      <diagonal/>
    </border>
    <border>
      <left/>
      <right style="medium">
        <color indexed="8"/>
      </right>
      <top style="medium">
        <color indexed="8"/>
      </top>
      <bottom style="medium">
        <color indexed="8"/>
      </bottom>
      <diagonal/>
    </border>
    <border>
      <left/>
      <right style="medium">
        <color indexed="8"/>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top style="medium">
        <color indexed="8"/>
      </top>
      <bottom style="dashed">
        <color indexed="8"/>
      </bottom>
      <diagonal/>
    </border>
    <border>
      <left style="medium">
        <color indexed="8"/>
      </left>
      <right style="medium">
        <color indexed="8"/>
      </right>
      <top style="medium">
        <color indexed="8"/>
      </top>
      <bottom style="dashed">
        <color indexed="8"/>
      </bottom>
      <diagonal/>
    </border>
    <border>
      <left style="medium">
        <color indexed="8"/>
      </left>
      <right/>
      <top/>
      <bottom style="dashed">
        <color indexed="8"/>
      </bottom>
      <diagonal/>
    </border>
    <border>
      <left style="medium">
        <color indexed="8"/>
      </left>
      <right style="medium">
        <color indexed="8"/>
      </right>
      <top/>
      <bottom style="dashed">
        <color indexed="8"/>
      </bottom>
      <diagonal/>
    </border>
    <border>
      <left style="medium">
        <color indexed="8"/>
      </left>
      <right style="medium">
        <color indexed="8"/>
      </right>
      <top style="dashed">
        <color indexed="8"/>
      </top>
      <bottom style="dashed">
        <color indexed="8"/>
      </bottom>
      <diagonal/>
    </border>
    <border>
      <left style="medium">
        <color indexed="8"/>
      </left>
      <right/>
      <top style="dashed">
        <color indexed="8"/>
      </top>
      <bottom style="dashed">
        <color indexed="8"/>
      </bottom>
      <diagonal/>
    </border>
    <border>
      <left style="medium">
        <color indexed="8"/>
      </left>
      <right/>
      <top style="dashed">
        <color indexed="8"/>
      </top>
      <bottom style="medium">
        <color indexed="8"/>
      </bottom>
      <diagonal/>
    </border>
    <border>
      <left style="medium">
        <color indexed="8"/>
      </left>
      <right style="medium">
        <color indexed="8"/>
      </right>
      <top style="dashed">
        <color indexed="8"/>
      </top>
      <bottom style="medium">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8"/>
      </right>
      <top style="medium">
        <color indexed="8"/>
      </top>
      <bottom/>
      <diagonal/>
    </border>
    <border>
      <left/>
      <right style="medium">
        <color indexed="8"/>
      </right>
      <top style="medium">
        <color indexed="8"/>
      </top>
      <bottom style="dotted">
        <color indexed="8"/>
      </bottom>
      <diagonal/>
    </border>
    <border>
      <left style="medium">
        <color indexed="8"/>
      </left>
      <right style="medium">
        <color indexed="8"/>
      </right>
      <top style="dotted">
        <color indexed="8"/>
      </top>
      <bottom style="dotted">
        <color indexed="8"/>
      </bottom>
      <diagonal/>
    </border>
    <border>
      <left style="medium">
        <color indexed="8"/>
      </left>
      <right/>
      <top style="dotted">
        <color indexed="8"/>
      </top>
      <bottom style="dotted">
        <color indexed="8"/>
      </bottom>
      <diagonal/>
    </border>
    <border>
      <left/>
      <right style="medium">
        <color indexed="8"/>
      </right>
      <top style="dotted">
        <color indexed="8"/>
      </top>
      <bottom style="dotted">
        <color indexed="8"/>
      </bottom>
      <diagonal/>
    </border>
    <border>
      <left/>
      <right style="medium">
        <color indexed="8"/>
      </right>
      <top/>
      <bottom style="dotted">
        <color indexed="8"/>
      </bottom>
      <diagonal/>
    </border>
    <border>
      <left style="medium">
        <color indexed="8"/>
      </left>
      <right style="medium">
        <color indexed="8"/>
      </right>
      <top/>
      <bottom style="dotted">
        <color indexed="8"/>
      </bottom>
      <diagonal/>
    </border>
    <border>
      <left style="medium">
        <color indexed="8"/>
      </left>
      <right style="medium">
        <color indexed="8"/>
      </right>
      <top style="medium">
        <color indexed="8"/>
      </top>
      <bottom style="dotted">
        <color indexed="8"/>
      </bottom>
      <diagonal/>
    </border>
    <border>
      <left style="medium">
        <color indexed="8"/>
      </left>
      <right style="medium">
        <color indexed="8"/>
      </right>
      <top style="dotted">
        <color indexed="8"/>
      </top>
      <bottom style="thick">
        <color indexed="8"/>
      </bottom>
      <diagonal/>
    </border>
    <border>
      <left style="medium">
        <color indexed="8"/>
      </left>
      <right/>
      <top style="medium">
        <color indexed="8"/>
      </top>
      <bottom style="dotted">
        <color indexed="8"/>
      </bottom>
      <diagonal/>
    </border>
    <border>
      <left style="medium">
        <color indexed="8"/>
      </left>
      <right/>
      <top style="medium">
        <color indexed="8"/>
      </top>
      <bottom/>
      <diagonal/>
    </border>
    <border>
      <left/>
      <right/>
      <top style="medium">
        <color indexed="8"/>
      </top>
      <bottom/>
      <diagonal/>
    </border>
    <border>
      <left style="medium">
        <color indexed="8"/>
      </left>
      <right style="medium">
        <color indexed="8"/>
      </right>
      <top style="dashed">
        <color indexed="8"/>
      </top>
      <bottom/>
      <diagonal/>
    </border>
    <border>
      <left style="medium">
        <color indexed="8"/>
      </left>
      <right/>
      <top style="dashed">
        <color indexed="8"/>
      </top>
      <bottom/>
      <diagonal/>
    </border>
    <border>
      <left/>
      <right/>
      <top/>
      <bottom style="thin">
        <color indexed="8"/>
      </bottom>
      <diagonal/>
    </border>
    <border>
      <left/>
      <right/>
      <top style="medium">
        <color indexed="8"/>
      </top>
      <bottom style="thick">
        <color indexed="8"/>
      </bottom>
      <diagonal/>
    </border>
    <border>
      <left style="thin">
        <color indexed="64"/>
      </left>
      <right style="thin">
        <color indexed="64"/>
      </right>
      <top style="thin">
        <color indexed="64"/>
      </top>
      <bottom style="thin">
        <color indexed="64"/>
      </bottom>
      <diagonal/>
    </border>
    <border>
      <left style="medium">
        <color indexed="8"/>
      </left>
      <right/>
      <top style="thick">
        <color indexed="8"/>
      </top>
      <bottom style="medium">
        <color indexed="8"/>
      </bottom>
      <diagonal/>
    </border>
    <border>
      <left/>
      <right/>
      <top style="thick">
        <color indexed="8"/>
      </top>
      <bottom style="medium">
        <color indexed="8"/>
      </bottom>
      <diagonal/>
    </border>
    <border>
      <left style="medium">
        <color indexed="8"/>
      </left>
      <right/>
      <top style="thick">
        <color indexed="8"/>
      </top>
      <bottom/>
      <diagonal/>
    </border>
    <border>
      <left style="medium">
        <color indexed="8"/>
      </left>
      <right/>
      <top style="dotted">
        <color indexed="8"/>
      </top>
      <bottom/>
      <diagonal/>
    </border>
    <border>
      <left/>
      <right style="medium">
        <color indexed="8"/>
      </right>
      <top style="dotted">
        <color indexed="8"/>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s>
  <cellStyleXfs count="4">
    <xf numFmtId="0" fontId="0" fillId="0" borderId="0"/>
    <xf numFmtId="43" fontId="2" fillId="0" borderId="0" applyFont="0" applyFill="0" applyBorder="0" applyAlignment="0" applyProtection="0"/>
    <xf numFmtId="0" fontId="4" fillId="0" borderId="0" applyNumberFormat="0" applyFill="0" applyBorder="0" applyAlignment="0" applyProtection="0">
      <alignment vertical="top"/>
      <protection locked="0"/>
    </xf>
    <xf numFmtId="0" fontId="1" fillId="0" borderId="0"/>
  </cellStyleXfs>
  <cellXfs count="654">
    <xf numFmtId="0" fontId="0" fillId="0" borderId="0" xfId="0"/>
    <xf numFmtId="165" fontId="5" fillId="0" borderId="0" xfId="0" applyNumberFormat="1" applyFont="1" applyBorder="1" applyAlignment="1">
      <alignment horizontal="center"/>
    </xf>
    <xf numFmtId="165" fontId="10" fillId="0" borderId="0" xfId="0" applyNumberFormat="1" applyFont="1" applyBorder="1" applyAlignment="1">
      <alignment horizontal="center"/>
    </xf>
    <xf numFmtId="165" fontId="13" fillId="0" borderId="0" xfId="0" applyNumberFormat="1" applyFont="1" applyBorder="1" applyAlignment="1">
      <alignment horizontal="right"/>
    </xf>
    <xf numFmtId="165" fontId="14" fillId="0" borderId="0" xfId="0" applyNumberFormat="1" applyFont="1" applyBorder="1" applyAlignment="1">
      <alignment horizontal="center"/>
    </xf>
    <xf numFmtId="165" fontId="16" fillId="0" borderId="0" xfId="0" applyNumberFormat="1" applyFont="1" applyBorder="1" applyAlignment="1">
      <alignment horizontal="center"/>
    </xf>
    <xf numFmtId="165" fontId="17" fillId="2" borderId="0" xfId="0" applyNumberFormat="1" applyFont="1" applyFill="1" applyBorder="1" applyAlignment="1" applyProtection="1">
      <alignment horizontal="center"/>
      <protection locked="0"/>
    </xf>
    <xf numFmtId="165" fontId="18" fillId="2" borderId="0" xfId="0" applyNumberFormat="1" applyFont="1" applyFill="1" applyBorder="1" applyAlignment="1" applyProtection="1">
      <alignment horizontal="center"/>
      <protection locked="0"/>
    </xf>
    <xf numFmtId="165" fontId="5" fillId="0" borderId="0" xfId="0" applyNumberFormat="1" applyFont="1" applyBorder="1" applyAlignment="1">
      <alignment horizontal="left"/>
    </xf>
    <xf numFmtId="165" fontId="13" fillId="0" borderId="0" xfId="0" applyNumberFormat="1" applyFont="1" applyBorder="1" applyAlignment="1">
      <alignment horizontal="center"/>
    </xf>
    <xf numFmtId="165" fontId="14" fillId="0" borderId="0" xfId="0" applyNumberFormat="1" applyFont="1" applyBorder="1" applyAlignment="1">
      <alignment horizontal="center" vertical="top"/>
    </xf>
    <xf numFmtId="165" fontId="16" fillId="0" borderId="6" xfId="0" applyNumberFormat="1" applyFont="1" applyBorder="1" applyAlignment="1">
      <alignment horizontal="center"/>
    </xf>
    <xf numFmtId="165" fontId="16" fillId="0" borderId="0" xfId="0" applyNumberFormat="1" applyFont="1" applyBorder="1" applyAlignment="1">
      <alignment horizontal="center" vertical="center"/>
    </xf>
    <xf numFmtId="165" fontId="16" fillId="0" borderId="7" xfId="0" applyNumberFormat="1" applyFont="1" applyBorder="1" applyAlignment="1">
      <alignment horizontal="center"/>
    </xf>
    <xf numFmtId="165" fontId="13" fillId="0" borderId="0" xfId="0" applyNumberFormat="1" applyFont="1" applyBorder="1" applyAlignment="1">
      <alignment horizontal="center" vertical="top"/>
    </xf>
    <xf numFmtId="165" fontId="16" fillId="0" borderId="0" xfId="0" applyNumberFormat="1" applyFont="1" applyBorder="1" applyAlignment="1">
      <alignment horizontal="center" vertical="top"/>
    </xf>
    <xf numFmtId="165" fontId="5" fillId="0" borderId="0" xfId="0" applyNumberFormat="1" applyFont="1" applyBorder="1" applyAlignment="1"/>
    <xf numFmtId="165" fontId="23" fillId="0" borderId="0" xfId="0" applyNumberFormat="1" applyFont="1" applyBorder="1" applyAlignment="1"/>
    <xf numFmtId="165" fontId="17" fillId="3" borderId="8" xfId="0" applyNumberFormat="1" applyFont="1" applyFill="1" applyBorder="1" applyAlignment="1">
      <alignment horizontal="center" vertical="center"/>
    </xf>
    <xf numFmtId="165" fontId="5" fillId="0" borderId="9" xfId="0" applyNumberFormat="1" applyFont="1" applyBorder="1" applyAlignment="1">
      <alignment horizontal="center"/>
    </xf>
    <xf numFmtId="165" fontId="25" fillId="2" borderId="10" xfId="0" applyNumberFormat="1" applyFont="1" applyFill="1" applyBorder="1" applyAlignment="1">
      <alignment horizontal="left"/>
    </xf>
    <xf numFmtId="165" fontId="13" fillId="0" borderId="0" xfId="0" applyNumberFormat="1" applyFont="1" applyBorder="1" applyAlignment="1"/>
    <xf numFmtId="165" fontId="5" fillId="0" borderId="11" xfId="0" applyNumberFormat="1" applyFont="1" applyBorder="1" applyAlignment="1" applyProtection="1">
      <alignment horizontal="left"/>
      <protection locked="0"/>
    </xf>
    <xf numFmtId="165" fontId="26" fillId="2" borderId="3" xfId="0" applyNumberFormat="1" applyFont="1" applyFill="1" applyBorder="1" applyAlignment="1">
      <alignment horizontal="left"/>
    </xf>
    <xf numFmtId="165" fontId="5" fillId="0" borderId="3" xfId="0" applyNumberFormat="1" applyFont="1" applyBorder="1" applyAlignment="1">
      <alignment horizontal="right"/>
    </xf>
    <xf numFmtId="165" fontId="5" fillId="0" borderId="4" xfId="0" applyNumberFormat="1" applyFont="1" applyBorder="1" applyAlignment="1">
      <alignment horizontal="right"/>
    </xf>
    <xf numFmtId="165" fontId="5" fillId="0" borderId="0" xfId="0" applyNumberFormat="1" applyFont="1"/>
    <xf numFmtId="165" fontId="20" fillId="0" borderId="0" xfId="0" applyNumberFormat="1" applyFont="1" applyAlignment="1">
      <alignment horizontal="left"/>
    </xf>
    <xf numFmtId="165" fontId="5" fillId="0" borderId="0" xfId="0" applyNumberFormat="1" applyFont="1" applyProtection="1">
      <protection locked="0"/>
    </xf>
    <xf numFmtId="165" fontId="5" fillId="0" borderId="0" xfId="1" applyNumberFormat="1" applyFont="1"/>
    <xf numFmtId="165" fontId="16" fillId="0" borderId="0" xfId="0" applyNumberFormat="1" applyFont="1"/>
    <xf numFmtId="165" fontId="16" fillId="0" borderId="12" xfId="0" applyNumberFormat="1" applyFont="1" applyBorder="1" applyAlignment="1">
      <alignment horizontal="right" vertical="center"/>
    </xf>
    <xf numFmtId="165" fontId="16" fillId="0" borderId="12" xfId="0" applyNumberFormat="1" applyFont="1" applyBorder="1" applyAlignment="1">
      <alignment horizontal="right"/>
    </xf>
    <xf numFmtId="14" fontId="5" fillId="0" borderId="0" xfId="0" applyNumberFormat="1" applyFont="1"/>
    <xf numFmtId="165" fontId="16" fillId="0" borderId="0" xfId="0" applyNumberFormat="1" applyFont="1" applyAlignment="1">
      <alignment horizontal="centerContinuous"/>
    </xf>
    <xf numFmtId="165" fontId="16" fillId="0" borderId="0" xfId="0" applyNumberFormat="1" applyFont="1" applyAlignment="1">
      <alignment horizontal="center"/>
    </xf>
    <xf numFmtId="165" fontId="31" fillId="0" borderId="0" xfId="0" applyNumberFormat="1" applyFont="1" applyAlignment="1">
      <alignment horizontal="centerContinuous"/>
    </xf>
    <xf numFmtId="165" fontId="32" fillId="0" borderId="0" xfId="0" applyNumberFormat="1" applyFont="1"/>
    <xf numFmtId="165" fontId="32" fillId="0" borderId="0" xfId="0" applyNumberFormat="1" applyFont="1" applyAlignment="1">
      <alignment horizontal="centerContinuous" vertical="top"/>
    </xf>
    <xf numFmtId="165" fontId="28" fillId="0" borderId="8" xfId="0" applyNumberFormat="1" applyFont="1" applyFill="1" applyBorder="1" applyAlignment="1">
      <alignment horizontal="center"/>
    </xf>
    <xf numFmtId="165" fontId="28" fillId="0" borderId="1" xfId="0" applyNumberFormat="1" applyFont="1" applyBorder="1"/>
    <xf numFmtId="165" fontId="13" fillId="0" borderId="0" xfId="0" applyNumberFormat="1" applyFont="1" applyAlignment="1">
      <alignment horizontal="centerContinuous"/>
    </xf>
    <xf numFmtId="165" fontId="28" fillId="0" borderId="10" xfId="0" applyNumberFormat="1" applyFont="1" applyFill="1" applyBorder="1" applyAlignment="1">
      <alignment horizontal="center"/>
    </xf>
    <xf numFmtId="165" fontId="28" fillId="0" borderId="0" xfId="0" applyNumberFormat="1" applyFont="1" applyBorder="1"/>
    <xf numFmtId="165" fontId="13" fillId="0" borderId="12" xfId="0" applyNumberFormat="1" applyFont="1" applyBorder="1" applyAlignment="1">
      <alignment horizontal="center"/>
    </xf>
    <xf numFmtId="14" fontId="13" fillId="0" borderId="12" xfId="0" applyNumberFormat="1" applyFont="1" applyBorder="1" applyAlignment="1">
      <alignment horizontal="center"/>
    </xf>
    <xf numFmtId="165" fontId="16" fillId="0" borderId="12" xfId="0" applyNumberFormat="1" applyFont="1" applyBorder="1" applyAlignment="1">
      <alignment horizontal="center"/>
    </xf>
    <xf numFmtId="165" fontId="28" fillId="0" borderId="3" xfId="0" applyNumberFormat="1" applyFont="1" applyFill="1" applyBorder="1" applyAlignment="1">
      <alignment horizontal="center"/>
    </xf>
    <xf numFmtId="165" fontId="28" fillId="0" borderId="4" xfId="0" applyNumberFormat="1" applyFont="1" applyBorder="1"/>
    <xf numFmtId="165" fontId="13" fillId="4" borderId="10" xfId="0" applyNumberFormat="1" applyFont="1" applyFill="1" applyBorder="1" applyAlignment="1">
      <alignment horizontal="right"/>
    </xf>
    <xf numFmtId="165" fontId="5" fillId="4" borderId="0" xfId="0" applyNumberFormat="1" applyFont="1" applyFill="1" applyBorder="1"/>
    <xf numFmtId="165" fontId="13" fillId="5" borderId="13" xfId="0" applyNumberFormat="1" applyFont="1" applyFill="1" applyBorder="1" applyAlignment="1">
      <alignment horizontal="right"/>
    </xf>
    <xf numFmtId="165" fontId="5" fillId="5" borderId="14" xfId="0" applyNumberFormat="1" applyFont="1" applyFill="1" applyBorder="1" applyAlignment="1"/>
    <xf numFmtId="43" fontId="13" fillId="5" borderId="15" xfId="0" applyNumberFormat="1" applyFont="1" applyFill="1" applyBorder="1" applyAlignment="1">
      <alignment horizontal="right"/>
    </xf>
    <xf numFmtId="14" fontId="14" fillId="0" borderId="0" xfId="0" applyNumberFormat="1" applyFont="1"/>
    <xf numFmtId="165" fontId="5" fillId="0" borderId="0" xfId="0" applyNumberFormat="1" applyFont="1" applyAlignment="1">
      <alignment horizontal="centerContinuous" vertical="center" wrapText="1"/>
    </xf>
    <xf numFmtId="165" fontId="28" fillId="2" borderId="0" xfId="0" applyNumberFormat="1" applyFont="1" applyFill="1" applyAlignment="1" applyProtection="1">
      <alignment horizontal="left" vertical="center" wrapText="1"/>
      <protection locked="0"/>
    </xf>
    <xf numFmtId="49" fontId="16" fillId="0" borderId="12" xfId="0" applyNumberFormat="1" applyFont="1" applyBorder="1" applyAlignment="1">
      <alignment horizontal="right"/>
    </xf>
    <xf numFmtId="165" fontId="16" fillId="0" borderId="16" xfId="0" applyNumberFormat="1" applyFont="1" applyBorder="1"/>
    <xf numFmtId="165" fontId="5" fillId="0" borderId="0" xfId="0" applyNumberFormat="1" applyFont="1" applyBorder="1"/>
    <xf numFmtId="165" fontId="5" fillId="6" borderId="0" xfId="0" applyNumberFormat="1" applyFont="1" applyFill="1" applyBorder="1"/>
    <xf numFmtId="43" fontId="28" fillId="0" borderId="2" xfId="0" applyNumberFormat="1" applyFont="1" applyBorder="1" applyAlignment="1">
      <alignment horizontal="center"/>
    </xf>
    <xf numFmtId="43" fontId="28" fillId="0" borderId="9" xfId="0" applyNumberFormat="1" applyFont="1" applyBorder="1" applyAlignment="1">
      <alignment horizontal="center"/>
    </xf>
    <xf numFmtId="43" fontId="28" fillId="0" borderId="5" xfId="0" applyNumberFormat="1" applyFont="1" applyBorder="1" applyAlignment="1">
      <alignment horizontal="center"/>
    </xf>
    <xf numFmtId="43" fontId="13" fillId="4" borderId="9" xfId="0" applyNumberFormat="1" applyFont="1" applyFill="1" applyBorder="1"/>
    <xf numFmtId="43" fontId="13" fillId="5" borderId="15" xfId="0" applyNumberFormat="1" applyFont="1" applyFill="1" applyBorder="1" applyAlignment="1"/>
    <xf numFmtId="165" fontId="5" fillId="7" borderId="17" xfId="0" applyNumberFormat="1" applyFont="1" applyFill="1" applyBorder="1"/>
    <xf numFmtId="14" fontId="5" fillId="7" borderId="11" xfId="0" applyNumberFormat="1" applyFont="1" applyFill="1" applyBorder="1"/>
    <xf numFmtId="165" fontId="13" fillId="7" borderId="11" xfId="0" applyNumberFormat="1" applyFont="1" applyFill="1" applyBorder="1"/>
    <xf numFmtId="165" fontId="5" fillId="7" borderId="11" xfId="0" applyNumberFormat="1" applyFont="1" applyFill="1" applyBorder="1"/>
    <xf numFmtId="4" fontId="13" fillId="5" borderId="12" xfId="0" applyNumberFormat="1" applyFont="1" applyFill="1" applyBorder="1" applyAlignment="1">
      <alignment horizontal="right"/>
    </xf>
    <xf numFmtId="165" fontId="8" fillId="0" borderId="0" xfId="0" applyNumberFormat="1" applyFont="1" applyAlignment="1"/>
    <xf numFmtId="165" fontId="9" fillId="0" borderId="0" xfId="0" applyNumberFormat="1" applyFont="1" applyAlignment="1"/>
    <xf numFmtId="164" fontId="20" fillId="0" borderId="0" xfId="0" applyNumberFormat="1" applyFont="1" applyAlignment="1">
      <alignment horizontal="left"/>
    </xf>
    <xf numFmtId="164" fontId="5" fillId="0" borderId="0" xfId="0" applyNumberFormat="1" applyFont="1"/>
    <xf numFmtId="164" fontId="16" fillId="0" borderId="0" xfId="0" applyNumberFormat="1" applyFont="1"/>
    <xf numFmtId="164" fontId="16" fillId="0" borderId="0" xfId="0" applyNumberFormat="1" applyFont="1" applyAlignment="1">
      <alignment horizontal="centerContinuous"/>
    </xf>
    <xf numFmtId="165" fontId="13" fillId="0" borderId="0" xfId="0" applyNumberFormat="1" applyFont="1" applyAlignment="1">
      <alignment horizontal="center"/>
    </xf>
    <xf numFmtId="164" fontId="32" fillId="0" borderId="0" xfId="0" applyNumberFormat="1" applyFont="1"/>
    <xf numFmtId="164" fontId="32" fillId="0" borderId="0" xfId="0" applyNumberFormat="1" applyFont="1" applyAlignment="1">
      <alignment horizontal="centerContinuous" vertical="top"/>
    </xf>
    <xf numFmtId="165" fontId="16" fillId="0" borderId="0" xfId="0" applyNumberFormat="1" applyFont="1" applyBorder="1" applyAlignment="1">
      <alignment horizontal="centerContinuous" vertical="center"/>
    </xf>
    <xf numFmtId="165" fontId="16" fillId="0" borderId="11" xfId="0" applyNumberFormat="1" applyFont="1" applyBorder="1" applyAlignment="1">
      <alignment vertical="center"/>
    </xf>
    <xf numFmtId="165" fontId="10" fillId="0" borderId="11" xfId="0" applyNumberFormat="1" applyFont="1" applyBorder="1" applyAlignment="1">
      <alignment vertical="center"/>
    </xf>
    <xf numFmtId="165" fontId="13" fillId="0" borderId="17" xfId="0" applyNumberFormat="1" applyFont="1" applyBorder="1" applyAlignment="1">
      <alignment horizontal="center"/>
    </xf>
    <xf numFmtId="164" fontId="13" fillId="0" borderId="18" xfId="0" applyNumberFormat="1" applyFont="1" applyBorder="1" applyAlignment="1">
      <alignment horizontal="center"/>
    </xf>
    <xf numFmtId="164" fontId="13" fillId="0" borderId="17" xfId="0" applyNumberFormat="1" applyFont="1" applyBorder="1" applyAlignment="1">
      <alignment horizontal="center"/>
    </xf>
    <xf numFmtId="43" fontId="10" fillId="0" borderId="19" xfId="0" applyNumberFormat="1" applyFont="1" applyBorder="1" applyAlignment="1">
      <alignment horizontal="right"/>
    </xf>
    <xf numFmtId="165" fontId="5" fillId="7" borderId="20" xfId="0" applyNumberFormat="1" applyFont="1" applyFill="1" applyBorder="1" applyAlignment="1">
      <alignment horizontal="center"/>
    </xf>
    <xf numFmtId="165" fontId="5" fillId="7" borderId="21" xfId="0" applyNumberFormat="1" applyFont="1" applyFill="1" applyBorder="1" applyAlignment="1">
      <alignment horizontal="center"/>
    </xf>
    <xf numFmtId="43" fontId="10" fillId="0" borderId="21" xfId="0" applyNumberFormat="1" applyFont="1" applyBorder="1" applyAlignment="1">
      <alignment horizontal="right"/>
    </xf>
    <xf numFmtId="164" fontId="18" fillId="2" borderId="0" xfId="0" applyNumberFormat="1" applyFont="1" applyFill="1" applyAlignment="1" applyProtection="1">
      <alignment horizontal="centerContinuous" vertical="center"/>
      <protection locked="0"/>
    </xf>
    <xf numFmtId="165" fontId="18" fillId="2" borderId="0" xfId="0" applyNumberFormat="1" applyFont="1" applyFill="1" applyAlignment="1" applyProtection="1">
      <alignment horizontal="centerContinuous" vertical="center"/>
      <protection locked="0"/>
    </xf>
    <xf numFmtId="165" fontId="12" fillId="2" borderId="0" xfId="0" applyNumberFormat="1" applyFont="1" applyFill="1" applyAlignment="1" applyProtection="1">
      <alignment horizontal="centerContinuous" vertical="center" wrapText="1"/>
      <protection locked="0"/>
    </xf>
    <xf numFmtId="165" fontId="16" fillId="0" borderId="0" xfId="0" applyNumberFormat="1" applyFont="1" applyAlignment="1">
      <alignment horizontal="centerContinuous" vertical="center"/>
    </xf>
    <xf numFmtId="164" fontId="5" fillId="0" borderId="0" xfId="0" applyNumberFormat="1" applyFont="1" applyAlignment="1">
      <alignment horizontal="centerContinuous" vertical="center"/>
    </xf>
    <xf numFmtId="165" fontId="5" fillId="0" borderId="0" xfId="0" applyNumberFormat="1" applyFont="1" applyAlignment="1">
      <alignment horizontal="centerContinuous" vertical="center"/>
    </xf>
    <xf numFmtId="165" fontId="10" fillId="0" borderId="0" xfId="0" applyNumberFormat="1" applyFont="1" applyAlignment="1">
      <alignment horizontal="right" vertical="center"/>
    </xf>
    <xf numFmtId="43" fontId="10" fillId="0" borderId="22" xfId="0" applyNumberFormat="1" applyFont="1" applyBorder="1" applyAlignment="1">
      <alignment horizontal="right"/>
    </xf>
    <xf numFmtId="43" fontId="28" fillId="5" borderId="7" xfId="0" applyNumberFormat="1" applyFont="1" applyFill="1" applyBorder="1" applyAlignment="1">
      <alignment horizontal="right"/>
    </xf>
    <xf numFmtId="165" fontId="18" fillId="0" borderId="0" xfId="0" applyNumberFormat="1" applyFont="1" applyFill="1" applyBorder="1" applyAlignment="1" applyProtection="1">
      <alignment horizontal="centerContinuous" vertical="center"/>
      <protection locked="0"/>
    </xf>
    <xf numFmtId="165" fontId="17" fillId="0" borderId="0" xfId="0" applyNumberFormat="1" applyFont="1" applyFill="1" applyBorder="1" applyAlignment="1" applyProtection="1">
      <alignment horizontal="right" vertical="center"/>
      <protection locked="0"/>
    </xf>
    <xf numFmtId="165" fontId="28" fillId="0" borderId="0" xfId="0" applyNumberFormat="1" applyFont="1" applyFill="1" applyBorder="1" applyAlignment="1" applyProtection="1">
      <alignment horizontal="centerContinuous" vertical="center"/>
      <protection locked="0"/>
    </xf>
    <xf numFmtId="165" fontId="5" fillId="0" borderId="0" xfId="0" applyNumberFormat="1" applyFont="1" applyFill="1" applyBorder="1" applyAlignment="1">
      <alignment horizontal="centerContinuous" vertical="center"/>
    </xf>
    <xf numFmtId="165" fontId="15" fillId="0" borderId="0" xfId="0" applyNumberFormat="1" applyFont="1" applyFill="1" applyBorder="1" applyAlignment="1">
      <alignment horizontal="right" vertical="center"/>
    </xf>
    <xf numFmtId="165" fontId="35" fillId="0" borderId="0" xfId="0" applyNumberFormat="1" applyFont="1" applyFill="1" applyBorder="1"/>
    <xf numFmtId="43" fontId="34" fillId="5" borderId="23" xfId="0" applyNumberFormat="1" applyFont="1" applyFill="1" applyBorder="1" applyAlignment="1">
      <alignment horizontal="right"/>
    </xf>
    <xf numFmtId="43" fontId="34" fillId="5" borderId="12" xfId="0" applyNumberFormat="1" applyFont="1" applyFill="1" applyBorder="1" applyAlignment="1">
      <alignment horizontal="right"/>
    </xf>
    <xf numFmtId="165" fontId="13" fillId="0" borderId="12" xfId="0" applyNumberFormat="1" applyFont="1" applyBorder="1" applyAlignment="1">
      <alignment horizontal="right" vertical="center"/>
    </xf>
    <xf numFmtId="165" fontId="13" fillId="0" borderId="12" xfId="0" applyNumberFormat="1" applyFont="1" applyBorder="1" applyAlignment="1">
      <alignment horizontal="right"/>
    </xf>
    <xf numFmtId="165" fontId="13" fillId="0" borderId="12" xfId="0" applyNumberFormat="1" applyFont="1" applyBorder="1" applyAlignment="1">
      <alignment horizontal="center" vertical="center"/>
    </xf>
    <xf numFmtId="0" fontId="5" fillId="0" borderId="0" xfId="0" applyFont="1"/>
    <xf numFmtId="0" fontId="16" fillId="0" borderId="0" xfId="0" applyFont="1" applyBorder="1" applyAlignment="1"/>
    <xf numFmtId="0" fontId="14" fillId="0" borderId="0" xfId="0" applyFont="1"/>
    <xf numFmtId="0" fontId="10" fillId="0" borderId="0" xfId="0" applyFont="1" applyAlignment="1">
      <alignment horizontal="right"/>
    </xf>
    <xf numFmtId="0" fontId="16" fillId="0" borderId="0" xfId="0" applyFont="1"/>
    <xf numFmtId="0" fontId="13" fillId="0" borderId="0" xfId="0" applyFont="1" applyAlignment="1">
      <alignment horizontal="right"/>
    </xf>
    <xf numFmtId="0" fontId="13" fillId="0" borderId="0" xfId="0" applyFont="1" applyAlignment="1">
      <alignment horizontal="center"/>
    </xf>
    <xf numFmtId="0" fontId="10" fillId="0" borderId="0" xfId="0" applyFont="1" applyAlignment="1">
      <alignment horizontal="centerContinuous" vertical="center"/>
    </xf>
    <xf numFmtId="0" fontId="22" fillId="0" borderId="0" xfId="0" applyFont="1" applyAlignment="1">
      <alignment horizontal="left" vertical="center"/>
    </xf>
    <xf numFmtId="0" fontId="5" fillId="0" borderId="0" xfId="0" applyFont="1" applyAlignment="1">
      <alignment horizontal="center"/>
    </xf>
    <xf numFmtId="0" fontId="13" fillId="0" borderId="0" xfId="0" applyFont="1" applyAlignment="1">
      <alignment horizontal="centerContinuous"/>
    </xf>
    <xf numFmtId="0" fontId="16" fillId="0" borderId="17" xfId="0" applyFont="1" applyFill="1" applyBorder="1" applyAlignment="1">
      <alignment horizontal="center"/>
    </xf>
    <xf numFmtId="0" fontId="16" fillId="0" borderId="18" xfId="0" applyFont="1" applyFill="1" applyBorder="1" applyAlignment="1">
      <alignment horizontal="center"/>
    </xf>
    <xf numFmtId="0" fontId="18" fillId="0" borderId="24" xfId="0" applyFont="1" applyBorder="1" applyAlignment="1">
      <alignment horizontal="center"/>
    </xf>
    <xf numFmtId="0" fontId="16" fillId="5" borderId="20" xfId="0" applyFont="1" applyFill="1" applyBorder="1" applyAlignment="1">
      <alignment horizontal="right"/>
    </xf>
    <xf numFmtId="0" fontId="16" fillId="5" borderId="25" xfId="0" applyFont="1" applyFill="1" applyBorder="1" applyAlignment="1">
      <alignment horizontal="right"/>
    </xf>
    <xf numFmtId="0" fontId="13" fillId="7" borderId="20" xfId="0" applyFont="1" applyFill="1" applyBorder="1" applyAlignment="1">
      <alignment horizontal="left"/>
    </xf>
    <xf numFmtId="0" fontId="13" fillId="7" borderId="21" xfId="0" applyFont="1" applyFill="1" applyBorder="1" applyAlignment="1">
      <alignment horizontal="left"/>
    </xf>
    <xf numFmtId="4" fontId="13" fillId="0" borderId="18" xfId="0" applyNumberFormat="1" applyFont="1" applyBorder="1" applyAlignment="1">
      <alignment horizontal="center"/>
    </xf>
    <xf numFmtId="4" fontId="13" fillId="0" borderId="12" xfId="0" applyNumberFormat="1" applyFont="1" applyBorder="1" applyAlignment="1">
      <alignment horizontal="center"/>
    </xf>
    <xf numFmtId="0" fontId="5" fillId="0" borderId="0" xfId="0" applyFont="1" applyAlignment="1">
      <alignment horizontal="left"/>
    </xf>
    <xf numFmtId="4" fontId="14" fillId="0" borderId="26" xfId="0" applyNumberFormat="1" applyFont="1" applyFill="1" applyBorder="1" applyAlignment="1">
      <alignment horizontal="right"/>
    </xf>
    <xf numFmtId="4" fontId="16" fillId="5" borderId="25" xfId="0" applyNumberFormat="1" applyFont="1" applyFill="1" applyBorder="1" applyAlignment="1">
      <alignment horizontal="right"/>
    </xf>
    <xf numFmtId="0" fontId="16" fillId="0" borderId="12" xfId="0" applyFont="1" applyBorder="1" applyAlignment="1">
      <alignment horizontal="right" vertical="center"/>
    </xf>
    <xf numFmtId="0" fontId="8" fillId="0" borderId="0" xfId="0" applyFont="1" applyAlignment="1"/>
    <xf numFmtId="0" fontId="16" fillId="0" borderId="0" xfId="0" applyFont="1" applyBorder="1" applyAlignment="1">
      <alignment horizontal="center" vertical="center"/>
    </xf>
    <xf numFmtId="165" fontId="16" fillId="0" borderId="17" xfId="0" applyNumberFormat="1" applyFont="1" applyBorder="1" applyAlignment="1">
      <alignment horizontal="center"/>
    </xf>
    <xf numFmtId="165" fontId="16" fillId="0" borderId="18" xfId="0" applyNumberFormat="1" applyFont="1" applyBorder="1" applyAlignment="1">
      <alignment horizontal="center"/>
    </xf>
    <xf numFmtId="165" fontId="28" fillId="0" borderId="24" xfId="0" applyNumberFormat="1" applyFont="1" applyBorder="1" applyAlignment="1">
      <alignment horizontal="center"/>
    </xf>
    <xf numFmtId="4" fontId="28" fillId="0" borderId="26" xfId="0" applyNumberFormat="1" applyFont="1" applyBorder="1"/>
    <xf numFmtId="165" fontId="16" fillId="4" borderId="20" xfId="0" applyNumberFormat="1" applyFont="1" applyFill="1" applyBorder="1" applyAlignment="1">
      <alignment horizontal="right"/>
    </xf>
    <xf numFmtId="165" fontId="16" fillId="5" borderId="20" xfId="0" applyNumberFormat="1" applyFont="1" applyFill="1" applyBorder="1" applyAlignment="1">
      <alignment horizontal="right"/>
    </xf>
    <xf numFmtId="165" fontId="16" fillId="5" borderId="25" xfId="0" applyNumberFormat="1" applyFont="1" applyFill="1" applyBorder="1" applyAlignment="1">
      <alignment horizontal="right"/>
    </xf>
    <xf numFmtId="4" fontId="13" fillId="4" borderId="25" xfId="0" applyNumberFormat="1" applyFont="1" applyFill="1" applyBorder="1" applyAlignment="1">
      <alignment horizontal="right"/>
    </xf>
    <xf numFmtId="0" fontId="13" fillId="0" borderId="0" xfId="3" applyFont="1" applyAlignment="1" applyProtection="1">
      <alignment horizontal="center"/>
    </xf>
    <xf numFmtId="0" fontId="13" fillId="0" borderId="0" xfId="3" applyFont="1" applyAlignment="1" applyProtection="1">
      <alignment horizontal="left"/>
    </xf>
    <xf numFmtId="0" fontId="5" fillId="0" borderId="0" xfId="3" applyFont="1" applyProtection="1"/>
    <xf numFmtId="0" fontId="5" fillId="0" borderId="0" xfId="3" applyFont="1" applyAlignment="1" applyProtection="1">
      <alignment horizontal="left"/>
    </xf>
    <xf numFmtId="165" fontId="10" fillId="0" borderId="0" xfId="0" applyNumberFormat="1" applyFont="1" applyBorder="1" applyAlignment="1">
      <alignment horizontal="right"/>
    </xf>
    <xf numFmtId="165" fontId="38" fillId="0" borderId="0" xfId="0" applyNumberFormat="1" applyFont="1" applyBorder="1" applyAlignment="1">
      <alignment horizontal="center"/>
    </xf>
    <xf numFmtId="165" fontId="21" fillId="0" borderId="0" xfId="0" applyNumberFormat="1" applyFont="1" applyBorder="1" applyAlignment="1"/>
    <xf numFmtId="165" fontId="21" fillId="0" borderId="26" xfId="0" applyNumberFormat="1" applyFont="1" applyBorder="1" applyAlignment="1"/>
    <xf numFmtId="165" fontId="13" fillId="0" borderId="0" xfId="0" applyNumberFormat="1" applyFont="1" applyBorder="1" applyAlignment="1">
      <alignment horizontal="left" indent="1"/>
    </xf>
    <xf numFmtId="165" fontId="13" fillId="0" borderId="0" xfId="0" quotePrefix="1" applyNumberFormat="1" applyFont="1" applyBorder="1" applyAlignment="1">
      <alignment horizontal="center"/>
    </xf>
    <xf numFmtId="165" fontId="5" fillId="0" borderId="10" xfId="0" applyNumberFormat="1" applyFont="1" applyBorder="1" applyAlignment="1">
      <alignment horizontal="left" indent="1"/>
    </xf>
    <xf numFmtId="165" fontId="5" fillId="0" borderId="0" xfId="0" applyNumberFormat="1" applyFont="1" applyBorder="1" applyAlignment="1">
      <alignment horizontal="left" indent="1"/>
    </xf>
    <xf numFmtId="165" fontId="13" fillId="0" borderId="10" xfId="0" applyNumberFormat="1" applyFont="1" applyBorder="1" applyAlignment="1">
      <alignment horizontal="left" indent="1"/>
    </xf>
    <xf numFmtId="165" fontId="11" fillId="0" borderId="0" xfId="0" applyNumberFormat="1" applyFont="1" applyBorder="1" applyAlignment="1">
      <alignment horizontal="left" indent="4"/>
    </xf>
    <xf numFmtId="39" fontId="13" fillId="0" borderId="12" xfId="0" applyNumberFormat="1" applyFont="1" applyBorder="1" applyAlignment="1">
      <alignment horizontal="right"/>
    </xf>
    <xf numFmtId="4" fontId="13" fillId="0" borderId="12" xfId="0" applyNumberFormat="1" applyFont="1" applyBorder="1" applyAlignment="1">
      <alignment horizontal="right"/>
    </xf>
    <xf numFmtId="3" fontId="15" fillId="0" borderId="12" xfId="0" applyNumberFormat="1" applyFont="1" applyBorder="1" applyAlignment="1">
      <alignment horizontal="right"/>
    </xf>
    <xf numFmtId="3" fontId="15" fillId="0" borderId="12" xfId="0" applyNumberFormat="1" applyFont="1" applyBorder="1" applyAlignment="1" applyProtection="1">
      <alignment horizontal="right"/>
    </xf>
    <xf numFmtId="3" fontId="15" fillId="8" borderId="27" xfId="0" applyNumberFormat="1" applyFont="1" applyFill="1" applyBorder="1" applyAlignment="1" applyProtection="1">
      <alignment horizontal="right"/>
      <protection locked="0"/>
    </xf>
    <xf numFmtId="3" fontId="15" fillId="0" borderId="0" xfId="0" applyNumberFormat="1" applyFont="1" applyBorder="1" applyAlignment="1">
      <alignment horizontal="right"/>
    </xf>
    <xf numFmtId="3" fontId="15" fillId="8" borderId="28" xfId="0" applyNumberFormat="1" applyFont="1" applyFill="1" applyBorder="1" applyAlignment="1" applyProtection="1">
      <alignment horizontal="right"/>
      <protection locked="0"/>
    </xf>
    <xf numFmtId="3" fontId="15" fillId="0" borderId="0" xfId="0" applyNumberFormat="1" applyFont="1" applyBorder="1" applyAlignment="1" applyProtection="1">
      <alignment horizontal="right"/>
    </xf>
    <xf numFmtId="0" fontId="13" fillId="0" borderId="0" xfId="0" applyFont="1" applyAlignment="1">
      <alignment horizontal="left"/>
    </xf>
    <xf numFmtId="165" fontId="13" fillId="0" borderId="0" xfId="0" applyNumberFormat="1" applyFont="1" applyAlignment="1">
      <alignment horizontal="left"/>
    </xf>
    <xf numFmtId="165" fontId="39" fillId="0" borderId="0" xfId="0" applyNumberFormat="1" applyFont="1" applyBorder="1"/>
    <xf numFmtId="165" fontId="15" fillId="2" borderId="29" xfId="0" applyNumberFormat="1" applyFont="1" applyFill="1" applyBorder="1" applyAlignment="1" applyProtection="1">
      <alignment horizontal="center"/>
      <protection locked="0"/>
    </xf>
    <xf numFmtId="164" fontId="15" fillId="2" borderId="29" xfId="0" applyNumberFormat="1" applyFont="1" applyFill="1" applyBorder="1" applyAlignment="1" applyProtection="1">
      <alignment horizontal="center"/>
      <protection locked="0"/>
    </xf>
    <xf numFmtId="165" fontId="15" fillId="2" borderId="29" xfId="0" applyNumberFormat="1" applyFont="1" applyFill="1" applyBorder="1" applyAlignment="1" applyProtection="1">
      <alignment horizontal="left"/>
      <protection locked="0"/>
    </xf>
    <xf numFmtId="165" fontId="15" fillId="4" borderId="29" xfId="0" applyNumberFormat="1" applyFont="1" applyFill="1" applyBorder="1" applyAlignment="1" applyProtection="1">
      <alignment horizontal="center"/>
      <protection locked="0"/>
    </xf>
    <xf numFmtId="4" fontId="15" fillId="2" borderId="30" xfId="1" applyNumberFormat="1" applyFont="1" applyFill="1" applyBorder="1" applyAlignment="1" applyProtection="1">
      <alignment horizontal="right"/>
      <protection locked="0"/>
    </xf>
    <xf numFmtId="4" fontId="15" fillId="8" borderId="30" xfId="0" applyNumberFormat="1" applyFont="1" applyFill="1" applyBorder="1" applyAlignment="1" applyProtection="1">
      <alignment horizontal="right"/>
      <protection locked="0"/>
    </xf>
    <xf numFmtId="165" fontId="15" fillId="2" borderId="31" xfId="0" applyNumberFormat="1" applyFont="1" applyFill="1" applyBorder="1" applyAlignment="1" applyProtection="1">
      <alignment horizontal="center"/>
      <protection locked="0"/>
    </xf>
    <xf numFmtId="164" fontId="15" fillId="2" borderId="31" xfId="0" applyNumberFormat="1" applyFont="1" applyFill="1" applyBorder="1" applyAlignment="1" applyProtection="1">
      <alignment horizontal="center"/>
      <protection locked="0"/>
    </xf>
    <xf numFmtId="165" fontId="15" fillId="2" borderId="31" xfId="0" applyNumberFormat="1" applyFont="1" applyFill="1" applyBorder="1" applyAlignment="1" applyProtection="1">
      <alignment horizontal="left"/>
      <protection locked="0"/>
    </xf>
    <xf numFmtId="165" fontId="15" fillId="4" borderId="31" xfId="0" applyNumberFormat="1" applyFont="1" applyFill="1" applyBorder="1" applyAlignment="1" applyProtection="1">
      <alignment horizontal="center"/>
      <protection locked="0"/>
    </xf>
    <xf numFmtId="4" fontId="15" fillId="2" borderId="32" xfId="1" applyNumberFormat="1" applyFont="1" applyFill="1" applyBorder="1" applyAlignment="1" applyProtection="1">
      <alignment horizontal="right"/>
      <protection locked="0"/>
    </xf>
    <xf numFmtId="4" fontId="15" fillId="8" borderId="33" xfId="0" applyNumberFormat="1" applyFont="1" applyFill="1" applyBorder="1" applyAlignment="1" applyProtection="1">
      <alignment horizontal="right"/>
      <protection locked="0"/>
    </xf>
    <xf numFmtId="165" fontId="15" fillId="2" borderId="34" xfId="0" applyNumberFormat="1" applyFont="1" applyFill="1" applyBorder="1" applyAlignment="1" applyProtection="1">
      <alignment horizontal="center"/>
      <protection locked="0"/>
    </xf>
    <xf numFmtId="164" fontId="15" fillId="2" borderId="34" xfId="0" applyNumberFormat="1" applyFont="1" applyFill="1" applyBorder="1" applyAlignment="1" applyProtection="1">
      <alignment horizontal="center"/>
      <protection locked="0"/>
    </xf>
    <xf numFmtId="165" fontId="15" fillId="2" borderId="34" xfId="0" applyNumberFormat="1" applyFont="1" applyFill="1" applyBorder="1" applyAlignment="1" applyProtection="1">
      <alignment horizontal="left"/>
      <protection locked="0"/>
    </xf>
    <xf numFmtId="165" fontId="15" fillId="4" borderId="34" xfId="0" applyNumberFormat="1" applyFont="1" applyFill="1" applyBorder="1" applyAlignment="1" applyProtection="1">
      <alignment horizontal="center"/>
      <protection locked="0"/>
    </xf>
    <xf numFmtId="4" fontId="15" fillId="2" borderId="33" xfId="1" applyNumberFormat="1" applyFont="1" applyFill="1" applyBorder="1" applyAlignment="1" applyProtection="1">
      <alignment horizontal="right"/>
      <protection locked="0"/>
    </xf>
    <xf numFmtId="165" fontId="15" fillId="2" borderId="35" xfId="0" applyNumberFormat="1" applyFont="1" applyFill="1" applyBorder="1" applyAlignment="1" applyProtection="1">
      <alignment horizontal="center"/>
      <protection locked="0"/>
    </xf>
    <xf numFmtId="164" fontId="15" fillId="2" borderId="35" xfId="0" applyNumberFormat="1" applyFont="1" applyFill="1" applyBorder="1" applyAlignment="1" applyProtection="1">
      <alignment horizontal="center"/>
      <protection locked="0"/>
    </xf>
    <xf numFmtId="165" fontId="15" fillId="2" borderId="35" xfId="0" applyNumberFormat="1" applyFont="1" applyFill="1" applyBorder="1" applyAlignment="1" applyProtection="1">
      <alignment horizontal="left"/>
      <protection locked="0"/>
    </xf>
    <xf numFmtId="165" fontId="15" fillId="4" borderId="35" xfId="0" applyNumberFormat="1" applyFont="1" applyFill="1" applyBorder="1" applyAlignment="1" applyProtection="1">
      <alignment horizontal="center"/>
      <protection locked="0"/>
    </xf>
    <xf numFmtId="4" fontId="15" fillId="2" borderId="36" xfId="1" applyNumberFormat="1" applyFont="1" applyFill="1" applyBorder="1" applyAlignment="1" applyProtection="1">
      <alignment horizontal="right"/>
      <protection locked="0"/>
    </xf>
    <xf numFmtId="4" fontId="15" fillId="8" borderId="23" xfId="0" applyNumberFormat="1" applyFont="1" applyFill="1" applyBorder="1" applyAlignment="1" applyProtection="1">
      <alignment horizontal="right"/>
      <protection locked="0"/>
    </xf>
    <xf numFmtId="165" fontId="15" fillId="8" borderId="29" xfId="0" applyNumberFormat="1" applyFont="1" applyFill="1" applyBorder="1" applyAlignment="1" applyProtection="1">
      <alignment horizontal="center"/>
      <protection locked="0"/>
    </xf>
    <xf numFmtId="165" fontId="15" fillId="8" borderId="31" xfId="0" applyNumberFormat="1" applyFont="1" applyFill="1" applyBorder="1" applyAlignment="1" applyProtection="1">
      <alignment horizontal="center"/>
      <protection locked="0"/>
    </xf>
    <xf numFmtId="165" fontId="15" fillId="8" borderId="34" xfId="0" applyNumberFormat="1" applyFont="1" applyFill="1" applyBorder="1" applyAlignment="1" applyProtection="1">
      <alignment horizontal="center"/>
      <protection locked="0"/>
    </xf>
    <xf numFmtId="165" fontId="15" fillId="8" borderId="35" xfId="0" applyNumberFormat="1" applyFont="1" applyFill="1" applyBorder="1" applyAlignment="1" applyProtection="1">
      <alignment horizontal="center"/>
      <protection locked="0"/>
    </xf>
    <xf numFmtId="165" fontId="13" fillId="0" borderId="16" xfId="0" applyNumberFormat="1" applyFont="1" applyBorder="1"/>
    <xf numFmtId="43" fontId="15" fillId="2" borderId="29" xfId="0" applyNumberFormat="1" applyFont="1" applyFill="1" applyBorder="1" applyAlignment="1" applyProtection="1">
      <alignment horizontal="center"/>
      <protection locked="0"/>
    </xf>
    <xf numFmtId="166" fontId="15" fillId="2" borderId="30" xfId="1" applyNumberFormat="1" applyFont="1" applyFill="1" applyBorder="1" applyAlignment="1" applyProtection="1">
      <alignment horizontal="right"/>
      <protection locked="0"/>
    </xf>
    <xf numFmtId="43" fontId="15" fillId="2" borderId="31" xfId="0" applyNumberFormat="1" applyFont="1" applyFill="1" applyBorder="1" applyAlignment="1" applyProtection="1">
      <alignment horizontal="center"/>
      <protection locked="0"/>
    </xf>
    <xf numFmtId="166" fontId="15" fillId="2" borderId="32" xfId="1" applyNumberFormat="1" applyFont="1" applyFill="1" applyBorder="1" applyAlignment="1" applyProtection="1">
      <alignment horizontal="right"/>
      <protection locked="0"/>
    </xf>
    <xf numFmtId="43" fontId="15" fillId="2" borderId="34" xfId="0" applyNumberFormat="1" applyFont="1" applyFill="1" applyBorder="1" applyAlignment="1" applyProtection="1">
      <alignment horizontal="center"/>
      <protection locked="0"/>
    </xf>
    <xf numFmtId="166" fontId="15" fillId="2" borderId="33" xfId="1" applyNumberFormat="1" applyFont="1" applyFill="1" applyBorder="1" applyAlignment="1" applyProtection="1">
      <alignment horizontal="right"/>
      <protection locked="0"/>
    </xf>
    <xf numFmtId="43" fontId="15" fillId="2" borderId="35" xfId="0" applyNumberFormat="1" applyFont="1" applyFill="1" applyBorder="1" applyAlignment="1" applyProtection="1">
      <alignment horizontal="center"/>
      <protection locked="0"/>
    </xf>
    <xf numFmtId="166" fontId="15" fillId="2" borderId="36" xfId="1" applyNumberFormat="1" applyFont="1" applyFill="1" applyBorder="1" applyAlignment="1" applyProtection="1">
      <alignment horizontal="right"/>
      <protection locked="0"/>
    </xf>
    <xf numFmtId="165" fontId="41" fillId="0" borderId="0" xfId="0" applyNumberFormat="1" applyFont="1"/>
    <xf numFmtId="165" fontId="26" fillId="0" borderId="0" xfId="0" applyNumberFormat="1" applyFont="1"/>
    <xf numFmtId="165" fontId="25" fillId="0" borderId="0" xfId="0" applyNumberFormat="1" applyFont="1" applyAlignment="1">
      <alignment horizontal="left"/>
    </xf>
    <xf numFmtId="165" fontId="26" fillId="0" borderId="0" xfId="0" applyNumberFormat="1" applyFont="1" applyProtection="1">
      <protection locked="0"/>
    </xf>
    <xf numFmtId="43" fontId="26" fillId="0" borderId="0" xfId="0" applyNumberFormat="1" applyFont="1" applyProtection="1">
      <protection locked="0"/>
    </xf>
    <xf numFmtId="166" fontId="26" fillId="0" borderId="0" xfId="1" applyNumberFormat="1" applyFont="1"/>
    <xf numFmtId="165" fontId="17" fillId="0" borderId="0" xfId="0" applyNumberFormat="1" applyFont="1"/>
    <xf numFmtId="166" fontId="17" fillId="0" borderId="0" xfId="0" applyNumberFormat="1" applyFont="1" applyAlignment="1">
      <alignment horizontal="left"/>
    </xf>
    <xf numFmtId="165" fontId="17" fillId="0" borderId="12" xfId="0" applyNumberFormat="1" applyFont="1" applyBorder="1" applyAlignment="1">
      <alignment horizontal="right" vertical="center"/>
    </xf>
    <xf numFmtId="165" fontId="17" fillId="0" borderId="12" xfId="0" applyNumberFormat="1" applyFont="1" applyBorder="1" applyAlignment="1">
      <alignment horizontal="right"/>
    </xf>
    <xf numFmtId="14" fontId="26" fillId="0" borderId="0" xfId="0" applyNumberFormat="1" applyFont="1"/>
    <xf numFmtId="165" fontId="17" fillId="0" borderId="0" xfId="0" applyNumberFormat="1" applyFont="1" applyAlignment="1">
      <alignment horizontal="centerContinuous"/>
    </xf>
    <xf numFmtId="43" fontId="26" fillId="0" borderId="0" xfId="0" applyNumberFormat="1" applyFont="1"/>
    <xf numFmtId="166" fontId="17" fillId="0" borderId="0" xfId="0" applyNumberFormat="1" applyFont="1" applyAlignment="1">
      <alignment horizontal="center"/>
    </xf>
    <xf numFmtId="165" fontId="17" fillId="0" borderId="0" xfId="0" applyNumberFormat="1" applyFont="1" applyAlignment="1">
      <alignment horizontal="center"/>
    </xf>
    <xf numFmtId="165" fontId="43" fillId="0" borderId="0" xfId="0" applyNumberFormat="1" applyFont="1" applyAlignment="1">
      <alignment horizontal="centerContinuous"/>
    </xf>
    <xf numFmtId="165" fontId="44" fillId="0" borderId="0" xfId="0" applyNumberFormat="1" applyFont="1"/>
    <xf numFmtId="165" fontId="44" fillId="0" borderId="0" xfId="0" applyNumberFormat="1" applyFont="1" applyAlignment="1">
      <alignment horizontal="centerContinuous" vertical="top"/>
    </xf>
    <xf numFmtId="165" fontId="15" fillId="0" borderId="0" xfId="0" applyNumberFormat="1" applyFont="1" applyAlignment="1">
      <alignment horizontal="centerContinuous"/>
    </xf>
    <xf numFmtId="165" fontId="26" fillId="0" borderId="0" xfId="0" applyNumberFormat="1" applyFont="1" applyBorder="1"/>
    <xf numFmtId="165" fontId="15" fillId="0" borderId="12" xfId="0" applyNumberFormat="1" applyFont="1" applyBorder="1" applyAlignment="1">
      <alignment horizontal="center"/>
    </xf>
    <xf numFmtId="14" fontId="15" fillId="0" borderId="12" xfId="0" applyNumberFormat="1" applyFont="1" applyBorder="1" applyAlignment="1">
      <alignment horizontal="center"/>
    </xf>
    <xf numFmtId="165" fontId="17" fillId="0" borderId="12" xfId="0" applyNumberFormat="1" applyFont="1" applyBorder="1" applyAlignment="1">
      <alignment horizontal="center"/>
    </xf>
    <xf numFmtId="165" fontId="26" fillId="7" borderId="17" xfId="0" applyNumberFormat="1" applyFont="1" applyFill="1" applyBorder="1"/>
    <xf numFmtId="14" fontId="26" fillId="7" borderId="11" xfId="0" applyNumberFormat="1" applyFont="1" applyFill="1" applyBorder="1"/>
    <xf numFmtId="165" fontId="15" fillId="7" borderId="11" xfId="0" applyNumberFormat="1" applyFont="1" applyFill="1" applyBorder="1"/>
    <xf numFmtId="165" fontId="26" fillId="7" borderId="11" xfId="0" applyNumberFormat="1" applyFont="1" applyFill="1" applyBorder="1"/>
    <xf numFmtId="4" fontId="15" fillId="5" borderId="12" xfId="0" applyNumberFormat="1" applyFont="1" applyFill="1" applyBorder="1" applyAlignment="1">
      <alignment horizontal="right"/>
    </xf>
    <xf numFmtId="14" fontId="37" fillId="0" borderId="0" xfId="0" applyNumberFormat="1" applyFont="1"/>
    <xf numFmtId="165" fontId="26" fillId="0" borderId="0" xfId="0" applyNumberFormat="1" applyFont="1" applyAlignment="1">
      <alignment horizontal="centerContinuous" vertical="center" wrapText="1"/>
    </xf>
    <xf numFmtId="165" fontId="26" fillId="2" borderId="0" xfId="0" applyNumberFormat="1" applyFont="1" applyFill="1" applyAlignment="1" applyProtection="1">
      <alignment horizontal="left" vertical="center" wrapText="1"/>
      <protection locked="0"/>
    </xf>
    <xf numFmtId="43" fontId="17" fillId="0" borderId="0" xfId="0" applyNumberFormat="1" applyFont="1"/>
    <xf numFmtId="166" fontId="17" fillId="0" borderId="0" xfId="0" applyNumberFormat="1" applyFont="1" applyAlignment="1">
      <alignment horizontal="right"/>
    </xf>
    <xf numFmtId="49" fontId="17" fillId="0" borderId="12" xfId="0" applyNumberFormat="1" applyFont="1" applyBorder="1" applyAlignment="1">
      <alignment horizontal="right"/>
    </xf>
    <xf numFmtId="165" fontId="15" fillId="0" borderId="16" xfId="0" applyNumberFormat="1" applyFont="1" applyBorder="1"/>
    <xf numFmtId="165" fontId="26" fillId="6" borderId="0" xfId="0" applyNumberFormat="1" applyFont="1" applyFill="1" applyBorder="1"/>
    <xf numFmtId="0" fontId="13" fillId="0" borderId="0" xfId="0" applyFont="1"/>
    <xf numFmtId="39" fontId="13" fillId="6" borderId="27" xfId="0" applyNumberFormat="1" applyFont="1" applyFill="1" applyBorder="1" applyAlignment="1">
      <alignment horizontal="right"/>
    </xf>
    <xf numFmtId="4" fontId="13" fillId="6" borderId="27" xfId="0" applyNumberFormat="1" applyFont="1" applyFill="1" applyBorder="1" applyAlignment="1">
      <alignment horizontal="right"/>
    </xf>
    <xf numFmtId="4" fontId="13" fillId="6" borderId="37" xfId="0" applyNumberFormat="1" applyFont="1" applyFill="1" applyBorder="1" applyAlignment="1">
      <alignment horizontal="right"/>
    </xf>
    <xf numFmtId="43" fontId="13" fillId="9" borderId="27" xfId="0" applyNumberFormat="1" applyFont="1" applyFill="1" applyBorder="1" applyAlignment="1">
      <alignment horizontal="right"/>
    </xf>
    <xf numFmtId="43" fontId="13" fillId="0" borderId="0" xfId="0" applyNumberFormat="1" applyFont="1" applyBorder="1" applyAlignment="1">
      <alignment horizontal="right"/>
    </xf>
    <xf numFmtId="4" fontId="13" fillId="0" borderId="0" xfId="0" applyNumberFormat="1" applyFont="1" applyBorder="1" applyAlignment="1">
      <alignment horizontal="right"/>
    </xf>
    <xf numFmtId="4" fontId="13" fillId="9" borderId="38" xfId="0" applyNumberFormat="1" applyFont="1" applyFill="1" applyBorder="1" applyAlignment="1">
      <alignment horizontal="right"/>
    </xf>
    <xf numFmtId="4" fontId="13" fillId="9" borderId="27" xfId="0" applyNumberFormat="1" applyFont="1" applyFill="1" applyBorder="1" applyAlignment="1">
      <alignment horizontal="right"/>
    </xf>
    <xf numFmtId="0" fontId="13" fillId="0" borderId="0" xfId="0" applyFont="1" applyAlignment="1">
      <alignment horizontal="left" indent="2"/>
    </xf>
    <xf numFmtId="165" fontId="15" fillId="2" borderId="12" xfId="0" applyNumberFormat="1" applyFont="1" applyFill="1" applyBorder="1" applyAlignment="1" applyProtection="1">
      <alignment horizontal="right"/>
      <protection locked="0"/>
    </xf>
    <xf numFmtId="49" fontId="15" fillId="2" borderId="12" xfId="0" applyNumberFormat="1" applyFont="1" applyFill="1" applyBorder="1" applyAlignment="1" applyProtection="1">
      <alignment horizontal="right"/>
      <protection locked="0"/>
    </xf>
    <xf numFmtId="0" fontId="10" fillId="0" borderId="0" xfId="0" applyFont="1" applyAlignment="1">
      <alignment horizontal="center"/>
    </xf>
    <xf numFmtId="166" fontId="17" fillId="0" borderId="0" xfId="0" applyNumberFormat="1" applyFont="1" applyAlignment="1">
      <alignment horizontal="left" indent="3"/>
    </xf>
    <xf numFmtId="165" fontId="13" fillId="0" borderId="0" xfId="0" applyNumberFormat="1" applyFont="1" applyAlignment="1">
      <alignment horizontal="left" indent="1"/>
    </xf>
    <xf numFmtId="165" fontId="16" fillId="0" borderId="39" xfId="0" applyNumberFormat="1" applyFont="1" applyBorder="1"/>
    <xf numFmtId="165" fontId="14" fillId="0" borderId="40" xfId="0" applyNumberFormat="1" applyFont="1" applyBorder="1"/>
    <xf numFmtId="165" fontId="5" fillId="0" borderId="40" xfId="0" applyNumberFormat="1" applyFont="1" applyBorder="1"/>
    <xf numFmtId="165" fontId="12" fillId="2" borderId="41" xfId="0" applyNumberFormat="1" applyFont="1" applyFill="1" applyBorder="1" applyAlignment="1" applyProtection="1">
      <alignment horizontal="left"/>
      <protection locked="0"/>
    </xf>
    <xf numFmtId="165" fontId="17" fillId="2" borderId="42" xfId="0" applyNumberFormat="1" applyFont="1" applyFill="1" applyBorder="1" applyAlignment="1" applyProtection="1">
      <alignment horizontal="left"/>
      <protection locked="0"/>
    </xf>
    <xf numFmtId="165" fontId="17" fillId="0" borderId="43" xfId="0" applyNumberFormat="1" applyFont="1" applyBorder="1"/>
    <xf numFmtId="165" fontId="37" fillId="0" borderId="44" xfId="0" applyNumberFormat="1" applyFont="1" applyBorder="1"/>
    <xf numFmtId="165" fontId="26" fillId="0" borderId="44" xfId="0" applyNumberFormat="1" applyFont="1" applyBorder="1"/>
    <xf numFmtId="165" fontId="5" fillId="0" borderId="4" xfId="0" applyNumberFormat="1" applyFont="1" applyBorder="1" applyAlignment="1" applyProtection="1">
      <alignment horizontal="center"/>
    </xf>
    <xf numFmtId="165" fontId="18" fillId="2" borderId="9" xfId="0" applyNumberFormat="1" applyFont="1" applyFill="1" applyBorder="1" applyAlignment="1" applyProtection="1">
      <alignment horizontal="center"/>
    </xf>
    <xf numFmtId="165" fontId="5" fillId="0" borderId="9" xfId="0" applyNumberFormat="1" applyFont="1" applyBorder="1" applyAlignment="1" applyProtection="1">
      <alignment horizontal="center"/>
    </xf>
    <xf numFmtId="165" fontId="18" fillId="2" borderId="5" xfId="0" applyNumberFormat="1" applyFont="1" applyFill="1" applyBorder="1" applyAlignment="1" applyProtection="1">
      <alignment horizontal="center"/>
    </xf>
    <xf numFmtId="164" fontId="5" fillId="0" borderId="11" xfId="0" applyNumberFormat="1" applyFont="1" applyBorder="1" applyAlignment="1" applyProtection="1">
      <alignment horizontal="left"/>
      <protection locked="0"/>
    </xf>
    <xf numFmtId="165" fontId="6" fillId="0" borderId="0" xfId="0" applyNumberFormat="1" applyFont="1"/>
    <xf numFmtId="165" fontId="17" fillId="2" borderId="45" xfId="0" applyNumberFormat="1" applyFont="1" applyFill="1" applyBorder="1" applyAlignment="1" applyProtection="1">
      <alignment horizontal="center"/>
      <protection locked="0"/>
    </xf>
    <xf numFmtId="4" fontId="17" fillId="2" borderId="46" xfId="0" applyNumberFormat="1" applyFont="1" applyFill="1" applyBorder="1" applyAlignment="1" applyProtection="1">
      <alignment horizontal="right"/>
      <protection locked="0"/>
    </xf>
    <xf numFmtId="4" fontId="15" fillId="8" borderId="46" xfId="0" applyNumberFormat="1" applyFont="1" applyFill="1" applyBorder="1" applyAlignment="1" applyProtection="1">
      <alignment horizontal="right"/>
      <protection locked="0"/>
    </xf>
    <xf numFmtId="165" fontId="17" fillId="2" borderId="47" xfId="0" applyNumberFormat="1" applyFont="1" applyFill="1" applyBorder="1" applyAlignment="1" applyProtection="1">
      <alignment horizontal="center"/>
      <protection locked="0"/>
    </xf>
    <xf numFmtId="165" fontId="17" fillId="2" borderId="48" xfId="0" applyNumberFormat="1" applyFont="1" applyFill="1" applyBorder="1" applyAlignment="1" applyProtection="1">
      <alignment horizontal="left"/>
      <protection locked="0"/>
    </xf>
    <xf numFmtId="165" fontId="17" fillId="2" borderId="49" xfId="0" applyNumberFormat="1" applyFont="1" applyFill="1" applyBorder="1" applyAlignment="1" applyProtection="1">
      <alignment horizontal="left"/>
      <protection locked="0"/>
    </xf>
    <xf numFmtId="4" fontId="17" fillId="2" borderId="50" xfId="0" applyNumberFormat="1" applyFont="1" applyFill="1" applyBorder="1" applyAlignment="1" applyProtection="1">
      <alignment horizontal="right"/>
      <protection locked="0"/>
    </xf>
    <xf numFmtId="4" fontId="15" fillId="8" borderId="50" xfId="0" applyNumberFormat="1" applyFont="1" applyFill="1" applyBorder="1" applyAlignment="1" applyProtection="1">
      <alignment horizontal="right"/>
      <protection locked="0"/>
    </xf>
    <xf numFmtId="4" fontId="17" fillId="2" borderId="49" xfId="0" applyNumberFormat="1" applyFont="1" applyFill="1" applyBorder="1" applyAlignment="1" applyProtection="1">
      <alignment horizontal="right"/>
      <protection locked="0"/>
    </xf>
    <xf numFmtId="4" fontId="15" fillId="8" borderId="49" xfId="0" applyNumberFormat="1" applyFont="1" applyFill="1" applyBorder="1" applyAlignment="1" applyProtection="1">
      <alignment horizontal="right"/>
      <protection locked="0"/>
    </xf>
    <xf numFmtId="165" fontId="17" fillId="2" borderId="26" xfId="0" applyNumberFormat="1" applyFont="1" applyFill="1" applyBorder="1" applyAlignment="1" applyProtection="1">
      <alignment horizontal="center"/>
      <protection locked="0"/>
    </xf>
    <xf numFmtId="4" fontId="17" fillId="2" borderId="26" xfId="0" applyNumberFormat="1" applyFont="1" applyFill="1" applyBorder="1" applyAlignment="1" applyProtection="1">
      <alignment horizontal="right"/>
      <protection locked="0"/>
    </xf>
    <xf numFmtId="4" fontId="15" fillId="8" borderId="26" xfId="0" applyNumberFormat="1" applyFont="1" applyFill="1" applyBorder="1" applyAlignment="1" applyProtection="1">
      <alignment horizontal="right"/>
      <protection locked="0"/>
    </xf>
    <xf numFmtId="164" fontId="17" fillId="2" borderId="46" xfId="0" applyNumberFormat="1" applyFont="1" applyFill="1" applyBorder="1" applyAlignment="1" applyProtection="1">
      <alignment horizontal="center"/>
      <protection locked="0"/>
    </xf>
    <xf numFmtId="164" fontId="17" fillId="2" borderId="50" xfId="0" applyNumberFormat="1" applyFont="1" applyFill="1" applyBorder="1" applyAlignment="1" applyProtection="1">
      <alignment horizontal="center"/>
      <protection locked="0"/>
    </xf>
    <xf numFmtId="164" fontId="17" fillId="2" borderId="51" xfId="0" applyNumberFormat="1" applyFont="1" applyFill="1" applyBorder="1" applyAlignment="1" applyProtection="1">
      <alignment horizontal="center"/>
      <protection locked="0"/>
    </xf>
    <xf numFmtId="164" fontId="17" fillId="2" borderId="26" xfId="0" applyNumberFormat="1" applyFont="1" applyFill="1" applyBorder="1" applyAlignment="1" applyProtection="1">
      <alignment horizontal="center"/>
      <protection locked="0"/>
    </xf>
    <xf numFmtId="165" fontId="19" fillId="0" borderId="0" xfId="0" applyNumberFormat="1" applyFont="1" applyBorder="1" applyAlignment="1">
      <alignment horizontal="center"/>
    </xf>
    <xf numFmtId="0" fontId="10" fillId="0" borderId="0" xfId="0" applyFont="1"/>
    <xf numFmtId="0" fontId="10" fillId="0" borderId="0" xfId="0" applyFont="1" applyAlignment="1"/>
    <xf numFmtId="165" fontId="15" fillId="0" borderId="12" xfId="0" applyNumberFormat="1" applyFont="1" applyBorder="1" applyAlignment="1">
      <alignment horizontal="centerContinuous" vertical="center"/>
    </xf>
    <xf numFmtId="165" fontId="15" fillId="0" borderId="12" xfId="0" applyNumberFormat="1" applyFont="1" applyBorder="1" applyAlignment="1">
      <alignment horizontal="center" vertical="center"/>
    </xf>
    <xf numFmtId="0" fontId="13" fillId="0" borderId="12" xfId="0" applyFont="1" applyBorder="1" applyAlignment="1">
      <alignment horizontal="center" vertical="center"/>
    </xf>
    <xf numFmtId="0" fontId="13" fillId="0" borderId="27" xfId="0" applyFont="1" applyBorder="1" applyAlignment="1">
      <alignment horizontal="center" vertical="center"/>
    </xf>
    <xf numFmtId="165" fontId="15" fillId="2" borderId="52" xfId="0" applyNumberFormat="1" applyFont="1" applyFill="1" applyBorder="1" applyAlignment="1" applyProtection="1">
      <alignment horizontal="center"/>
      <protection locked="0"/>
    </xf>
    <xf numFmtId="164" fontId="15" fillId="2" borderId="52" xfId="0" applyNumberFormat="1" applyFont="1" applyFill="1" applyBorder="1" applyAlignment="1" applyProtection="1">
      <alignment horizontal="center"/>
      <protection locked="0"/>
    </xf>
    <xf numFmtId="165" fontId="15" fillId="2" borderId="52" xfId="0" applyNumberFormat="1" applyFont="1" applyFill="1" applyBorder="1" applyAlignment="1" applyProtection="1">
      <alignment horizontal="left"/>
      <protection locked="0"/>
    </xf>
    <xf numFmtId="43" fontId="15" fillId="2" borderId="52" xfId="0" applyNumberFormat="1" applyFont="1" applyFill="1" applyBorder="1" applyAlignment="1" applyProtection="1">
      <alignment horizontal="right"/>
      <protection locked="0"/>
    </xf>
    <xf numFmtId="43" fontId="15" fillId="8" borderId="52" xfId="0" applyNumberFormat="1" applyFont="1" applyFill="1" applyBorder="1" applyAlignment="1" applyProtection="1">
      <alignment horizontal="right"/>
      <protection locked="0"/>
    </xf>
    <xf numFmtId="165" fontId="15" fillId="2" borderId="51" xfId="0" applyNumberFormat="1" applyFont="1" applyFill="1" applyBorder="1" applyAlignment="1" applyProtection="1">
      <alignment horizontal="center"/>
      <protection locked="0"/>
    </xf>
    <xf numFmtId="164" fontId="15" fillId="2" borderId="51" xfId="0" applyNumberFormat="1" applyFont="1" applyFill="1" applyBorder="1" applyAlignment="1" applyProtection="1">
      <alignment horizontal="center"/>
      <protection locked="0"/>
    </xf>
    <xf numFmtId="165" fontId="15" fillId="2" borderId="51" xfId="0" applyNumberFormat="1" applyFont="1" applyFill="1" applyBorder="1" applyAlignment="1" applyProtection="1">
      <alignment horizontal="left"/>
      <protection locked="0"/>
    </xf>
    <xf numFmtId="43" fontId="15" fillId="2" borderId="51" xfId="0" applyNumberFormat="1" applyFont="1" applyFill="1" applyBorder="1" applyAlignment="1" applyProtection="1">
      <alignment horizontal="right"/>
      <protection locked="0"/>
    </xf>
    <xf numFmtId="43" fontId="15" fillId="8" borderId="51" xfId="0" applyNumberFormat="1" applyFont="1" applyFill="1" applyBorder="1" applyAlignment="1" applyProtection="1">
      <alignment horizontal="right"/>
      <protection locked="0"/>
    </xf>
    <xf numFmtId="165" fontId="15" fillId="2" borderId="53" xfId="0" applyNumberFormat="1" applyFont="1" applyFill="1" applyBorder="1" applyAlignment="1" applyProtection="1">
      <alignment horizontal="center"/>
      <protection locked="0"/>
    </xf>
    <xf numFmtId="164" fontId="15" fillId="2" borderId="53" xfId="0" applyNumberFormat="1" applyFont="1" applyFill="1" applyBorder="1" applyAlignment="1" applyProtection="1">
      <alignment horizontal="center"/>
      <protection locked="0"/>
    </xf>
    <xf numFmtId="165" fontId="15" fillId="2" borderId="53" xfId="0" applyNumberFormat="1" applyFont="1" applyFill="1" applyBorder="1" applyAlignment="1" applyProtection="1">
      <alignment horizontal="left"/>
      <protection locked="0"/>
    </xf>
    <xf numFmtId="43" fontId="15" fillId="2" borderId="53" xfId="0" applyNumberFormat="1" applyFont="1" applyFill="1" applyBorder="1" applyAlignment="1" applyProtection="1">
      <alignment horizontal="right"/>
      <protection locked="0"/>
    </xf>
    <xf numFmtId="43" fontId="15" fillId="8" borderId="53" xfId="0" applyNumberFormat="1" applyFont="1" applyFill="1" applyBorder="1" applyAlignment="1" applyProtection="1">
      <alignment horizontal="right"/>
      <protection locked="0"/>
    </xf>
    <xf numFmtId="0" fontId="17" fillId="8" borderId="52" xfId="0" applyFont="1" applyFill="1" applyBorder="1" applyAlignment="1" applyProtection="1">
      <alignment horizontal="center"/>
      <protection locked="0"/>
    </xf>
    <xf numFmtId="49" fontId="17" fillId="2" borderId="46" xfId="0" applyNumberFormat="1" applyFont="1" applyFill="1" applyBorder="1" applyAlignment="1" applyProtection="1">
      <alignment horizontal="center"/>
      <protection locked="0"/>
    </xf>
    <xf numFmtId="0" fontId="17" fillId="2" borderId="46" xfId="0" applyFont="1" applyFill="1" applyBorder="1" applyAlignment="1" applyProtection="1">
      <alignment horizontal="left"/>
      <protection locked="0"/>
    </xf>
    <xf numFmtId="43" fontId="17" fillId="2" borderId="46" xfId="0" applyNumberFormat="1" applyFont="1" applyFill="1" applyBorder="1" applyAlignment="1" applyProtection="1">
      <alignment horizontal="right"/>
      <protection locked="0"/>
    </xf>
    <xf numFmtId="0" fontId="17" fillId="8" borderId="47" xfId="0" applyFont="1" applyFill="1" applyBorder="1" applyAlignment="1" applyProtection="1">
      <alignment horizontal="center"/>
      <protection locked="0"/>
    </xf>
    <xf numFmtId="49" fontId="17" fillId="2" borderId="50" xfId="0" applyNumberFormat="1" applyFont="1" applyFill="1" applyBorder="1" applyAlignment="1" applyProtection="1">
      <alignment horizontal="center"/>
      <protection locked="0"/>
    </xf>
    <xf numFmtId="0" fontId="17" fillId="2" borderId="50" xfId="0" applyFont="1" applyFill="1" applyBorder="1" applyAlignment="1" applyProtection="1">
      <alignment horizontal="left"/>
      <protection locked="0"/>
    </xf>
    <xf numFmtId="43" fontId="17" fillId="2" borderId="50" xfId="0" applyNumberFormat="1" applyFont="1" applyFill="1" applyBorder="1" applyAlignment="1" applyProtection="1">
      <alignment horizontal="right"/>
      <protection locked="0"/>
    </xf>
    <xf numFmtId="0" fontId="17" fillId="8" borderId="23" xfId="0" applyFont="1" applyFill="1" applyBorder="1" applyAlignment="1" applyProtection="1">
      <alignment horizontal="center"/>
      <protection locked="0"/>
    </xf>
    <xf numFmtId="49" fontId="17" fillId="2" borderId="26" xfId="0" applyNumberFormat="1" applyFont="1" applyFill="1" applyBorder="1" applyAlignment="1" applyProtection="1">
      <alignment horizontal="center"/>
      <protection locked="0"/>
    </xf>
    <xf numFmtId="0" fontId="17" fillId="2" borderId="26" xfId="0" applyFont="1" applyFill="1" applyBorder="1" applyAlignment="1" applyProtection="1">
      <alignment horizontal="left"/>
      <protection locked="0"/>
    </xf>
    <xf numFmtId="43" fontId="17" fillId="2" borderId="18" xfId="0" applyNumberFormat="1" applyFont="1" applyFill="1" applyBorder="1" applyAlignment="1" applyProtection="1">
      <alignment horizontal="right"/>
      <protection locked="0"/>
    </xf>
    <xf numFmtId="165" fontId="5" fillId="0" borderId="21" xfId="0" applyNumberFormat="1" applyFont="1" applyBorder="1" applyAlignment="1" applyProtection="1">
      <alignment horizontal="left"/>
      <protection locked="0"/>
    </xf>
    <xf numFmtId="165" fontId="7" fillId="0" borderId="0" xfId="0" applyNumberFormat="1" applyFont="1" applyAlignment="1">
      <alignment horizontal="center"/>
    </xf>
    <xf numFmtId="165" fontId="19" fillId="0" borderId="0" xfId="0" applyNumberFormat="1" applyFont="1"/>
    <xf numFmtId="165" fontId="38" fillId="0" borderId="0" xfId="0" applyNumberFormat="1" applyFont="1" applyFill="1" applyBorder="1" applyAlignment="1">
      <alignment horizontal="center"/>
    </xf>
    <xf numFmtId="165" fontId="7" fillId="0" borderId="0" xfId="0" applyNumberFormat="1" applyFont="1" applyBorder="1" applyAlignment="1">
      <alignment horizontal="center" wrapText="1"/>
    </xf>
    <xf numFmtId="43" fontId="19" fillId="0" borderId="0" xfId="0" applyNumberFormat="1" applyFont="1" applyBorder="1" applyAlignment="1">
      <alignment horizontal="center"/>
    </xf>
    <xf numFmtId="0" fontId="19" fillId="0" borderId="0" xfId="0" applyFont="1"/>
    <xf numFmtId="165" fontId="19" fillId="0" borderId="0" xfId="0" applyNumberFormat="1" applyFont="1" applyFill="1" applyBorder="1" applyAlignment="1">
      <alignment horizontal="center"/>
    </xf>
    <xf numFmtId="165" fontId="19" fillId="0" borderId="0" xfId="0" applyNumberFormat="1" applyFont="1" applyAlignment="1">
      <alignment horizontal="center"/>
    </xf>
    <xf numFmtId="165" fontId="38" fillId="0" borderId="0" xfId="0" applyNumberFormat="1" applyFont="1" applyAlignment="1">
      <alignment horizontal="center"/>
    </xf>
    <xf numFmtId="165" fontId="48" fillId="0" borderId="0" xfId="0" applyNumberFormat="1" applyFont="1" applyAlignment="1">
      <alignment horizontal="center"/>
    </xf>
    <xf numFmtId="165" fontId="49" fillId="0" borderId="0" xfId="0" applyNumberFormat="1" applyFont="1" applyAlignment="1">
      <alignment horizontal="center"/>
    </xf>
    <xf numFmtId="165" fontId="19" fillId="0" borderId="0" xfId="0" applyNumberFormat="1" applyFont="1" applyBorder="1"/>
    <xf numFmtId="165" fontId="19" fillId="6" borderId="0" xfId="0" applyNumberFormat="1" applyFont="1" applyFill="1" applyBorder="1"/>
    <xf numFmtId="0" fontId="19" fillId="0" borderId="0" xfId="0" applyFont="1" applyFill="1"/>
    <xf numFmtId="165" fontId="50" fillId="0" borderId="0" xfId="0" applyNumberFormat="1" applyFont="1" applyBorder="1"/>
    <xf numFmtId="0" fontId="50" fillId="0" borderId="0" xfId="0" applyFont="1" applyFill="1"/>
    <xf numFmtId="165" fontId="50" fillId="0" borderId="0" xfId="0" applyNumberFormat="1" applyFont="1"/>
    <xf numFmtId="0" fontId="50" fillId="0" borderId="0" xfId="3" applyFont="1" applyProtection="1"/>
    <xf numFmtId="0" fontId="47" fillId="0" borderId="0" xfId="3" applyFont="1" applyProtection="1"/>
    <xf numFmtId="0" fontId="50" fillId="0" borderId="0" xfId="0" applyFont="1"/>
    <xf numFmtId="0" fontId="19" fillId="0" borderId="0" xfId="3" applyFont="1" applyProtection="1"/>
    <xf numFmtId="165" fontId="5" fillId="0" borderId="8" xfId="0" applyNumberFormat="1" applyFont="1" applyFill="1" applyBorder="1" applyAlignment="1">
      <alignment horizontal="center"/>
    </xf>
    <xf numFmtId="165" fontId="5" fillId="0" borderId="1" xfId="0" applyNumberFormat="1" applyFont="1" applyBorder="1"/>
    <xf numFmtId="43" fontId="5" fillId="0" borderId="2" xfId="0" applyNumberFormat="1" applyFont="1" applyBorder="1" applyAlignment="1">
      <alignment horizontal="right"/>
    </xf>
    <xf numFmtId="165" fontId="5" fillId="0" borderId="10" xfId="0" applyNumberFormat="1" applyFont="1" applyFill="1" applyBorder="1" applyAlignment="1">
      <alignment horizontal="center"/>
    </xf>
    <xf numFmtId="43" fontId="5" fillId="0" borderId="9" xfId="0" applyNumberFormat="1" applyFont="1" applyBorder="1" applyAlignment="1">
      <alignment horizontal="right"/>
    </xf>
    <xf numFmtId="165" fontId="5" fillId="0" borderId="3" xfId="0" applyNumberFormat="1" applyFont="1" applyFill="1" applyBorder="1" applyAlignment="1">
      <alignment horizontal="center"/>
    </xf>
    <xf numFmtId="165" fontId="5" fillId="0" borderId="4" xfId="0" applyNumberFormat="1" applyFont="1" applyBorder="1"/>
    <xf numFmtId="43" fontId="5" fillId="0" borderId="5" xfId="0" applyNumberFormat="1" applyFont="1" applyBorder="1" applyAlignment="1">
      <alignment horizontal="right"/>
    </xf>
    <xf numFmtId="43" fontId="13" fillId="4" borderId="9" xfId="0" applyNumberFormat="1" applyFont="1" applyFill="1" applyBorder="1" applyAlignment="1">
      <alignment horizontal="right"/>
    </xf>
    <xf numFmtId="165" fontId="12" fillId="2" borderId="0" xfId="0" applyNumberFormat="1" applyFont="1" applyFill="1" applyAlignment="1" applyProtection="1">
      <alignment horizontal="right" vertical="center" wrapText="1"/>
    </xf>
    <xf numFmtId="165" fontId="17" fillId="0" borderId="54" xfId="0" applyNumberFormat="1" applyFont="1" applyFill="1" applyBorder="1" applyAlignment="1" applyProtection="1">
      <alignment horizontal="right" vertical="center"/>
    </xf>
    <xf numFmtId="43" fontId="28" fillId="8" borderId="46" xfId="0" applyNumberFormat="1" applyFont="1" applyFill="1" applyBorder="1" applyAlignment="1" applyProtection="1">
      <alignment horizontal="right" vertical="center"/>
    </xf>
    <xf numFmtId="165" fontId="17" fillId="0" borderId="17" xfId="0" applyNumberFormat="1" applyFont="1" applyFill="1" applyBorder="1" applyAlignment="1" applyProtection="1">
      <alignment horizontal="right" vertical="center"/>
    </xf>
    <xf numFmtId="43" fontId="28" fillId="8" borderId="18" xfId="0" applyNumberFormat="1" applyFont="1" applyFill="1" applyBorder="1" applyAlignment="1" applyProtection="1">
      <alignment horizontal="right" vertical="center"/>
    </xf>
    <xf numFmtId="165" fontId="15" fillId="0" borderId="17" xfId="0" applyNumberFormat="1" applyFont="1" applyFill="1" applyBorder="1" applyAlignment="1" applyProtection="1">
      <alignment horizontal="right" vertical="center"/>
    </xf>
    <xf numFmtId="43" fontId="35" fillId="5" borderId="18" xfId="0" applyNumberFormat="1" applyFont="1" applyFill="1" applyBorder="1" applyAlignment="1" applyProtection="1">
      <alignment horizontal="right"/>
    </xf>
    <xf numFmtId="0" fontId="12" fillId="0" borderId="0" xfId="0" applyFont="1" applyAlignment="1" applyProtection="1"/>
    <xf numFmtId="0" fontId="5" fillId="0" borderId="0" xfId="0" applyFont="1" applyProtection="1"/>
    <xf numFmtId="0" fontId="12" fillId="2" borderId="0" xfId="0" applyFont="1" applyFill="1" applyAlignment="1" applyProtection="1">
      <alignment horizontal="centerContinuous" vertical="center" wrapText="1"/>
    </xf>
    <xf numFmtId="49" fontId="17" fillId="2" borderId="51" xfId="0" applyNumberFormat="1" applyFont="1" applyFill="1" applyBorder="1" applyAlignment="1" applyProtection="1">
      <alignment horizontal="center"/>
      <protection locked="0"/>
    </xf>
    <xf numFmtId="49" fontId="15" fillId="2" borderId="51" xfId="0" applyNumberFormat="1" applyFont="1" applyFill="1" applyBorder="1" applyAlignment="1" applyProtection="1">
      <alignment horizontal="center"/>
      <protection locked="0"/>
    </xf>
    <xf numFmtId="49" fontId="17" fillId="2" borderId="23" xfId="0" applyNumberFormat="1" applyFont="1" applyFill="1" applyBorder="1" applyAlignment="1" applyProtection="1">
      <alignment horizontal="center"/>
      <protection locked="0"/>
    </xf>
    <xf numFmtId="49" fontId="36" fillId="3" borderId="55" xfId="0" applyNumberFormat="1" applyFont="1" applyFill="1" applyBorder="1" applyProtection="1"/>
    <xf numFmtId="164" fontId="18" fillId="3" borderId="56" xfId="0" applyNumberFormat="1" applyFont="1" applyFill="1" applyBorder="1" applyProtection="1"/>
    <xf numFmtId="165" fontId="18" fillId="3" borderId="56" xfId="0" applyNumberFormat="1" applyFont="1" applyFill="1" applyBorder="1" applyProtection="1"/>
    <xf numFmtId="165" fontId="18" fillId="3" borderId="56" xfId="0" applyNumberFormat="1" applyFont="1" applyFill="1" applyBorder="1" applyAlignment="1" applyProtection="1">
      <alignment horizontal="center"/>
    </xf>
    <xf numFmtId="4" fontId="16" fillId="2" borderId="6" xfId="0" applyNumberFormat="1" applyFont="1" applyFill="1" applyBorder="1" applyAlignment="1" applyProtection="1">
      <alignment horizontal="center"/>
    </xf>
    <xf numFmtId="4" fontId="34" fillId="10" borderId="45" xfId="0" applyNumberFormat="1" applyFont="1" applyFill="1" applyBorder="1" applyAlignment="1" applyProtection="1">
      <alignment horizontal="right"/>
    </xf>
    <xf numFmtId="49" fontId="36" fillId="3" borderId="20" xfId="0" applyNumberFormat="1" applyFont="1" applyFill="1" applyBorder="1" applyProtection="1"/>
    <xf numFmtId="164" fontId="18" fillId="3" borderId="21" xfId="0" applyNumberFormat="1" applyFont="1" applyFill="1" applyBorder="1" applyProtection="1"/>
    <xf numFmtId="165" fontId="18" fillId="3" borderId="21" xfId="0" applyNumberFormat="1" applyFont="1" applyFill="1" applyBorder="1" applyProtection="1"/>
    <xf numFmtId="165" fontId="18" fillId="3" borderId="21" xfId="0" applyNumberFormat="1" applyFont="1" applyFill="1" applyBorder="1" applyAlignment="1" applyProtection="1">
      <alignment horizontal="center"/>
    </xf>
    <xf numFmtId="4" fontId="16" fillId="2" borderId="12" xfId="0" applyNumberFormat="1" applyFont="1" applyFill="1" applyBorder="1" applyAlignment="1" applyProtection="1">
      <alignment horizontal="center"/>
    </xf>
    <xf numFmtId="4" fontId="34" fillId="10" borderId="25" xfId="0" applyNumberFormat="1" applyFont="1" applyFill="1" applyBorder="1" applyAlignment="1" applyProtection="1">
      <alignment horizontal="right"/>
    </xf>
    <xf numFmtId="165" fontId="37" fillId="2" borderId="0" xfId="0" applyNumberFormat="1" applyFont="1" applyFill="1" applyBorder="1" applyAlignment="1" applyProtection="1">
      <alignment vertical="center"/>
    </xf>
    <xf numFmtId="0" fontId="21" fillId="0" borderId="0" xfId="0" applyFont="1" applyBorder="1" applyAlignment="1"/>
    <xf numFmtId="165" fontId="13" fillId="4" borderId="20" xfId="0" applyNumberFormat="1" applyFont="1" applyFill="1" applyBorder="1" applyAlignment="1" applyProtection="1">
      <alignment horizontal="center"/>
      <protection locked="0"/>
    </xf>
    <xf numFmtId="165" fontId="17" fillId="4" borderId="12" xfId="0" applyNumberFormat="1" applyFont="1" applyFill="1" applyBorder="1" applyAlignment="1" applyProtection="1">
      <alignment horizontal="center" wrapText="1"/>
      <protection locked="0"/>
    </xf>
    <xf numFmtId="165" fontId="5" fillId="0" borderId="0" xfId="0" applyNumberFormat="1" applyFont="1" applyBorder="1" applyAlignment="1" applyProtection="1">
      <alignment horizontal="center"/>
    </xf>
    <xf numFmtId="0" fontId="13" fillId="0" borderId="0" xfId="0" applyFont="1" applyAlignment="1" applyProtection="1">
      <alignment horizontal="center"/>
    </xf>
    <xf numFmtId="0" fontId="5" fillId="0" borderId="0" xfId="0" applyFont="1" applyAlignment="1" applyProtection="1">
      <alignment horizontal="left"/>
    </xf>
    <xf numFmtId="0" fontId="19" fillId="0" borderId="0" xfId="0" applyNumberFormat="1" applyFont="1" applyBorder="1" applyAlignment="1">
      <alignment horizontal="center"/>
    </xf>
    <xf numFmtId="4" fontId="13" fillId="0" borderId="20" xfId="0" applyNumberFormat="1" applyFont="1" applyBorder="1" applyAlignment="1">
      <alignment horizontal="right"/>
    </xf>
    <xf numFmtId="39" fontId="13" fillId="6" borderId="28" xfId="0" applyNumberFormat="1" applyFont="1" applyFill="1" applyBorder="1" applyAlignment="1">
      <alignment horizontal="right"/>
    </xf>
    <xf numFmtId="165" fontId="13" fillId="0" borderId="27" xfId="0" applyNumberFormat="1" applyFont="1" applyBorder="1" applyAlignment="1">
      <alignment horizontal="center"/>
    </xf>
    <xf numFmtId="165" fontId="5" fillId="7" borderId="0" xfId="0" applyNumberFormat="1" applyFont="1" applyFill="1" applyBorder="1" applyAlignment="1">
      <alignment horizontal="center"/>
    </xf>
    <xf numFmtId="165" fontId="16" fillId="0" borderId="55" xfId="0" applyNumberFormat="1" applyFont="1" applyBorder="1" applyAlignment="1">
      <alignment horizontal="center"/>
    </xf>
    <xf numFmtId="165" fontId="5" fillId="0" borderId="0" xfId="0" applyNumberFormat="1" applyFont="1" applyFill="1" applyBorder="1" applyAlignment="1">
      <alignment horizontal="center"/>
    </xf>
    <xf numFmtId="165" fontId="14" fillId="0" borderId="0" xfId="0" applyNumberFormat="1" applyFont="1" applyFill="1" applyBorder="1" applyAlignment="1">
      <alignment horizontal="center"/>
    </xf>
    <xf numFmtId="165" fontId="5" fillId="0" borderId="0" xfId="0" applyNumberFormat="1" applyFont="1" applyFill="1" applyBorder="1" applyAlignment="1">
      <alignment vertical="center" wrapText="1"/>
    </xf>
    <xf numFmtId="165" fontId="14" fillId="0" borderId="0" xfId="0" applyNumberFormat="1" applyFont="1" applyFill="1" applyBorder="1" applyAlignment="1" applyProtection="1">
      <alignment horizontal="center"/>
      <protection locked="0"/>
    </xf>
    <xf numFmtId="43" fontId="17" fillId="8" borderId="46" xfId="0" applyNumberFormat="1" applyFont="1" applyFill="1" applyBorder="1" applyAlignment="1" applyProtection="1">
      <alignment horizontal="right"/>
      <protection locked="0"/>
    </xf>
    <xf numFmtId="43" fontId="17" fillId="8" borderId="50" xfId="0" applyNumberFormat="1" applyFont="1" applyFill="1" applyBorder="1" applyAlignment="1" applyProtection="1">
      <alignment horizontal="right"/>
      <protection locked="0"/>
    </xf>
    <xf numFmtId="43" fontId="17" fillId="8" borderId="18" xfId="0" applyNumberFormat="1" applyFont="1" applyFill="1" applyBorder="1" applyAlignment="1" applyProtection="1">
      <alignment horizontal="right"/>
      <protection locked="0"/>
    </xf>
    <xf numFmtId="43" fontId="16" fillId="5" borderId="18" xfId="0" applyNumberFormat="1" applyFont="1" applyFill="1" applyBorder="1" applyAlignment="1">
      <alignment horizontal="right"/>
    </xf>
    <xf numFmtId="43" fontId="16" fillId="5" borderId="25" xfId="0" applyNumberFormat="1" applyFont="1" applyFill="1" applyBorder="1" applyAlignment="1">
      <alignment horizontal="right"/>
    </xf>
    <xf numFmtId="165" fontId="51" fillId="0" borderId="21" xfId="0" applyNumberFormat="1" applyFont="1" applyBorder="1" applyAlignment="1" applyProtection="1">
      <alignment horizontal="left"/>
      <protection locked="0"/>
    </xf>
    <xf numFmtId="0" fontId="52" fillId="0" borderId="0" xfId="0" applyNumberFormat="1" applyFont="1" applyAlignment="1">
      <alignment vertical="top" wrapText="1"/>
    </xf>
    <xf numFmtId="0" fontId="0" fillId="0" borderId="0" xfId="0" applyNumberFormat="1" applyAlignment="1">
      <alignment vertical="top" wrapText="1"/>
    </xf>
    <xf numFmtId="0" fontId="0" fillId="0" borderId="55" xfId="0" applyNumberFormat="1" applyBorder="1" applyAlignment="1">
      <alignment vertical="top" wrapText="1"/>
    </xf>
    <xf numFmtId="0" fontId="0" fillId="0" borderId="56" xfId="0" applyNumberFormat="1" applyBorder="1" applyAlignment="1">
      <alignment vertical="top" wrapText="1"/>
    </xf>
    <xf numFmtId="0" fontId="0" fillId="0" borderId="24" xfId="0" applyNumberFormat="1" applyBorder="1" applyAlignment="1">
      <alignment vertical="top" wrapText="1"/>
    </xf>
    <xf numFmtId="0" fontId="0" fillId="0" borderId="17" xfId="0" applyNumberFormat="1" applyBorder="1" applyAlignment="1">
      <alignment vertical="top" wrapText="1"/>
    </xf>
    <xf numFmtId="0" fontId="0" fillId="0" borderId="11" xfId="0" applyNumberFormat="1" applyBorder="1" applyAlignment="1">
      <alignment vertical="top" wrapText="1"/>
    </xf>
    <xf numFmtId="0" fontId="52" fillId="0" borderId="0" xfId="0" applyNumberFormat="1" applyFont="1" applyAlignment="1">
      <alignment horizontal="center" vertical="top" wrapText="1"/>
    </xf>
    <xf numFmtId="0" fontId="0" fillId="0" borderId="0" xfId="0" applyNumberFormat="1" applyAlignment="1">
      <alignment horizontal="center" vertical="top" wrapText="1"/>
    </xf>
    <xf numFmtId="0" fontId="0" fillId="0" borderId="56" xfId="0" applyNumberFormat="1" applyBorder="1" applyAlignment="1">
      <alignment horizontal="center" vertical="top" wrapText="1"/>
    </xf>
    <xf numFmtId="0" fontId="0" fillId="0" borderId="45" xfId="0" applyNumberFormat="1" applyBorder="1" applyAlignment="1">
      <alignment horizontal="center" vertical="top" wrapText="1"/>
    </xf>
    <xf numFmtId="0" fontId="4" fillId="0" borderId="0" xfId="2" quotePrefix="1" applyNumberFormat="1" applyAlignment="1" applyProtection="1">
      <alignment horizontal="center" vertical="top" wrapText="1"/>
    </xf>
    <xf numFmtId="0" fontId="0" fillId="0" borderId="26" xfId="0" applyNumberFormat="1" applyBorder="1" applyAlignment="1">
      <alignment horizontal="center" vertical="top" wrapText="1"/>
    </xf>
    <xf numFmtId="0" fontId="0" fillId="0" borderId="11" xfId="0" applyNumberFormat="1" applyBorder="1" applyAlignment="1">
      <alignment horizontal="center" vertical="top" wrapText="1"/>
    </xf>
    <xf numFmtId="0" fontId="4" fillId="0" borderId="11" xfId="2" quotePrefix="1" applyNumberFormat="1" applyBorder="1" applyAlignment="1" applyProtection="1">
      <alignment horizontal="center" vertical="top" wrapText="1"/>
    </xf>
    <xf numFmtId="0" fontId="0" fillId="0" borderId="18" xfId="0" applyNumberFormat="1" applyBorder="1" applyAlignment="1">
      <alignment horizontal="center" vertical="top" wrapText="1"/>
    </xf>
    <xf numFmtId="165" fontId="15" fillId="8" borderId="32" xfId="0" applyNumberFormat="1" applyFont="1" applyFill="1" applyBorder="1" applyAlignment="1" applyProtection="1">
      <alignment horizontal="left"/>
    </xf>
    <xf numFmtId="165" fontId="15" fillId="8" borderId="57" xfId="0" applyNumberFormat="1" applyFont="1" applyFill="1" applyBorder="1" applyAlignment="1" applyProtection="1">
      <alignment horizontal="left"/>
    </xf>
    <xf numFmtId="165" fontId="15" fillId="8" borderId="33" xfId="0" applyNumberFormat="1" applyFont="1" applyFill="1" applyBorder="1" applyAlignment="1" applyProtection="1">
      <alignment horizontal="left"/>
    </xf>
    <xf numFmtId="165" fontId="15" fillId="8" borderId="23" xfId="0" applyNumberFormat="1" applyFont="1" applyFill="1" applyBorder="1" applyAlignment="1" applyProtection="1">
      <alignment horizontal="left"/>
    </xf>
    <xf numFmtId="165" fontId="26" fillId="8" borderId="33" xfId="0" applyNumberFormat="1" applyFont="1" applyFill="1" applyBorder="1" applyAlignment="1" applyProtection="1">
      <alignment horizontal="left"/>
    </xf>
    <xf numFmtId="165" fontId="26" fillId="8" borderId="57" xfId="0" applyNumberFormat="1" applyFont="1" applyFill="1" applyBorder="1" applyAlignment="1" applyProtection="1">
      <alignment horizontal="left"/>
    </xf>
    <xf numFmtId="165" fontId="26" fillId="8" borderId="23" xfId="0" applyNumberFormat="1" applyFont="1" applyFill="1" applyBorder="1" applyAlignment="1" applyProtection="1">
      <alignment horizontal="left"/>
    </xf>
    <xf numFmtId="0" fontId="15" fillId="2" borderId="31" xfId="0" applyNumberFormat="1" applyFont="1" applyFill="1" applyBorder="1" applyAlignment="1" applyProtection="1">
      <alignment horizontal="center"/>
      <protection locked="0"/>
    </xf>
    <xf numFmtId="165" fontId="15" fillId="2" borderId="32" xfId="0" applyNumberFormat="1" applyFont="1" applyFill="1" applyBorder="1" applyAlignment="1" applyProtection="1">
      <alignment horizontal="left"/>
      <protection locked="0"/>
    </xf>
    <xf numFmtId="4" fontId="15" fillId="8" borderId="32" xfId="0" applyNumberFormat="1" applyFont="1" applyFill="1" applyBorder="1" applyAlignment="1" applyProtection="1">
      <alignment horizontal="right"/>
      <protection locked="0"/>
    </xf>
    <xf numFmtId="165" fontId="15" fillId="2" borderId="58" xfId="0" applyNumberFormat="1" applyFont="1" applyFill="1" applyBorder="1" applyAlignment="1" applyProtection="1">
      <alignment horizontal="center"/>
      <protection locked="0"/>
    </xf>
    <xf numFmtId="164" fontId="15" fillId="2" borderId="58" xfId="0" applyNumberFormat="1" applyFont="1" applyFill="1" applyBorder="1" applyAlignment="1" applyProtection="1">
      <alignment horizontal="center"/>
      <protection locked="0"/>
    </xf>
    <xf numFmtId="165" fontId="15" fillId="2" borderId="58" xfId="0" applyNumberFormat="1" applyFont="1" applyFill="1" applyBorder="1" applyAlignment="1" applyProtection="1">
      <alignment horizontal="left"/>
      <protection locked="0"/>
    </xf>
    <xf numFmtId="165" fontId="15" fillId="8" borderId="58" xfId="0" applyNumberFormat="1" applyFont="1" applyFill="1" applyBorder="1" applyAlignment="1" applyProtection="1">
      <alignment horizontal="center"/>
      <protection locked="0"/>
    </xf>
    <xf numFmtId="43" fontId="15" fillId="2" borderId="58" xfId="0" applyNumberFormat="1" applyFont="1" applyFill="1" applyBorder="1" applyAlignment="1" applyProtection="1">
      <alignment horizontal="center"/>
      <protection locked="0"/>
    </xf>
    <xf numFmtId="166" fontId="15" fillId="2" borderId="57" xfId="1" applyNumberFormat="1" applyFont="1" applyFill="1" applyBorder="1" applyAlignment="1" applyProtection="1">
      <alignment horizontal="right"/>
      <protection locked="0"/>
    </xf>
    <xf numFmtId="4" fontId="15" fillId="8" borderId="57" xfId="0" applyNumberFormat="1" applyFont="1" applyFill="1" applyBorder="1" applyAlignment="1" applyProtection="1">
      <alignment horizontal="right"/>
      <protection locked="0"/>
    </xf>
    <xf numFmtId="165" fontId="26" fillId="7" borderId="20" xfId="0" applyNumberFormat="1" applyFont="1" applyFill="1" applyBorder="1"/>
    <xf numFmtId="14" fontId="26" fillId="7" borderId="21" xfId="0" applyNumberFormat="1" applyFont="1" applyFill="1" applyBorder="1"/>
    <xf numFmtId="165" fontId="15" fillId="7" borderId="21" xfId="0" applyNumberFormat="1" applyFont="1" applyFill="1" applyBorder="1"/>
    <xf numFmtId="165" fontId="26" fillId="7" borderId="21" xfId="0" applyNumberFormat="1" applyFont="1" applyFill="1" applyBorder="1"/>
    <xf numFmtId="165" fontId="15" fillId="4" borderId="58" xfId="0" applyNumberFormat="1" applyFont="1" applyFill="1" applyBorder="1" applyAlignment="1" applyProtection="1">
      <alignment horizontal="center"/>
      <protection locked="0"/>
    </xf>
    <xf numFmtId="165" fontId="5" fillId="7" borderId="21" xfId="0" applyNumberFormat="1" applyFont="1" applyFill="1" applyBorder="1"/>
    <xf numFmtId="165" fontId="6" fillId="0" borderId="0" xfId="0" applyNumberFormat="1" applyFont="1" applyBorder="1" applyAlignment="1" applyProtection="1"/>
    <xf numFmtId="165" fontId="6" fillId="0" borderId="0" xfId="0" applyNumberFormat="1" applyFont="1" applyAlignment="1" applyProtection="1">
      <alignment horizontal="left"/>
    </xf>
    <xf numFmtId="165" fontId="53" fillId="0" borderId="24" xfId="0" applyNumberFormat="1" applyFont="1" applyBorder="1" applyAlignment="1">
      <alignment horizontal="center"/>
    </xf>
    <xf numFmtId="165" fontId="29" fillId="0" borderId="0" xfId="0" applyNumberFormat="1" applyFont="1" applyBorder="1" applyAlignment="1">
      <alignment horizontal="left"/>
    </xf>
    <xf numFmtId="0" fontId="54" fillId="0" borderId="0" xfId="0" applyFont="1"/>
    <xf numFmtId="0" fontId="20" fillId="0" borderId="0" xfId="0" applyFont="1"/>
    <xf numFmtId="0" fontId="29" fillId="0" borderId="0" xfId="0" applyFont="1"/>
    <xf numFmtId="4" fontId="5" fillId="0" borderId="0" xfId="0" applyNumberFormat="1" applyFont="1" applyProtection="1">
      <protection locked="0"/>
    </xf>
    <xf numFmtId="0" fontId="55" fillId="0" borderId="0" xfId="0" applyFont="1" applyBorder="1" applyAlignment="1">
      <alignment horizontal="center"/>
    </xf>
    <xf numFmtId="0" fontId="5" fillId="0" borderId="0" xfId="0" applyFont="1" applyBorder="1" applyAlignment="1">
      <alignment horizontal="center"/>
    </xf>
    <xf numFmtId="0" fontId="56" fillId="0" borderId="0" xfId="0" applyFont="1" applyBorder="1" applyAlignment="1">
      <alignment horizontal="center"/>
    </xf>
    <xf numFmtId="0" fontId="57" fillId="0" borderId="0" xfId="0" applyFont="1" applyBorder="1" applyAlignment="1">
      <alignment horizontal="center"/>
    </xf>
    <xf numFmtId="0" fontId="5" fillId="0" borderId="0" xfId="0" applyFont="1" applyBorder="1" applyAlignment="1"/>
    <xf numFmtId="0" fontId="57" fillId="13" borderId="61" xfId="0" applyFont="1" applyFill="1" applyBorder="1" applyAlignment="1" applyProtection="1">
      <alignment horizontal="center" wrapText="1"/>
      <protection locked="0"/>
    </xf>
    <xf numFmtId="0" fontId="57" fillId="13" borderId="61" xfId="0" applyFont="1" applyFill="1" applyBorder="1" applyAlignment="1" applyProtection="1">
      <alignment horizontal="left" wrapText="1"/>
      <protection locked="0"/>
    </xf>
    <xf numFmtId="164" fontId="5" fillId="0" borderId="61" xfId="0" applyNumberFormat="1" applyFont="1" applyBorder="1" applyAlignment="1" applyProtection="1">
      <alignment horizontal="left"/>
      <protection locked="0"/>
    </xf>
    <xf numFmtId="49" fontId="5" fillId="0" borderId="61" xfId="0" applyNumberFormat="1" applyFont="1" applyBorder="1" applyAlignment="1" applyProtection="1">
      <alignment horizontal="left"/>
      <protection locked="0"/>
    </xf>
    <xf numFmtId="4" fontId="5" fillId="0" borderId="61" xfId="0" applyNumberFormat="1" applyFont="1" applyBorder="1" applyAlignment="1" applyProtection="1">
      <alignment horizontal="left"/>
      <protection locked="0"/>
    </xf>
    <xf numFmtId="4" fontId="5" fillId="0" borderId="61" xfId="0" applyNumberFormat="1" applyFont="1" applyBorder="1" applyProtection="1">
      <protection locked="0"/>
    </xf>
    <xf numFmtId="0" fontId="5" fillId="0" borderId="61" xfId="0" applyFont="1" applyBorder="1" applyProtection="1">
      <protection locked="0"/>
    </xf>
    <xf numFmtId="0" fontId="5" fillId="0" borderId="61" xfId="0" applyFont="1" applyBorder="1" applyAlignment="1" applyProtection="1">
      <alignment horizontal="left"/>
      <protection locked="0"/>
    </xf>
    <xf numFmtId="164" fontId="5" fillId="14" borderId="69" xfId="0" applyNumberFormat="1" applyFont="1" applyFill="1" applyBorder="1" applyAlignment="1" applyProtection="1">
      <alignment horizontal="left"/>
      <protection locked="0"/>
    </xf>
    <xf numFmtId="4" fontId="57" fillId="0" borderId="69" xfId="0" applyNumberFormat="1" applyFont="1" applyBorder="1" applyProtection="1">
      <protection locked="0"/>
    </xf>
    <xf numFmtId="0" fontId="5" fillId="14" borderId="69" xfId="0" applyFont="1" applyFill="1" applyBorder="1" applyProtection="1">
      <protection locked="0"/>
    </xf>
    <xf numFmtId="164" fontId="5" fillId="14" borderId="0" xfId="0" applyNumberFormat="1" applyFont="1" applyFill="1" applyBorder="1" applyAlignment="1" applyProtection="1">
      <alignment horizontal="left"/>
      <protection locked="0"/>
    </xf>
    <xf numFmtId="0" fontId="5" fillId="14" borderId="0" xfId="0" applyFont="1" applyFill="1" applyBorder="1" applyProtection="1">
      <protection locked="0"/>
    </xf>
    <xf numFmtId="165" fontId="14" fillId="0" borderId="61" xfId="0" applyNumberFormat="1" applyFont="1" applyBorder="1"/>
    <xf numFmtId="165" fontId="59" fillId="0" borderId="61" xfId="0" applyNumberFormat="1" applyFont="1" applyBorder="1" applyAlignment="1">
      <alignment horizontal="center"/>
    </xf>
    <xf numFmtId="165" fontId="14" fillId="0" borderId="61" xfId="0" applyNumberFormat="1" applyFont="1" applyBorder="1" applyAlignment="1">
      <alignment horizontal="center"/>
    </xf>
    <xf numFmtId="165" fontId="14" fillId="0" borderId="61" xfId="0" applyNumberFormat="1" applyFont="1" applyBorder="1" applyAlignment="1">
      <alignment horizontal="center" vertical="center"/>
    </xf>
    <xf numFmtId="165" fontId="60" fillId="0" borderId="67" xfId="0" applyNumberFormat="1" applyFont="1" applyBorder="1" applyAlignment="1">
      <alignment horizontal="left"/>
    </xf>
    <xf numFmtId="0" fontId="61" fillId="0" borderId="67" xfId="0" applyFont="1" applyBorder="1" applyAlignment="1">
      <alignment horizontal="center"/>
    </xf>
    <xf numFmtId="165" fontId="62" fillId="0" borderId="68" xfId="0" applyNumberFormat="1" applyFont="1" applyBorder="1" applyAlignment="1"/>
    <xf numFmtId="0" fontId="62" fillId="0" borderId="68" xfId="0" applyFont="1" applyBorder="1" applyAlignment="1">
      <alignment horizontal="center"/>
    </xf>
    <xf numFmtId="4" fontId="13" fillId="0" borderId="69" xfId="0" applyNumberFormat="1" applyFont="1" applyBorder="1" applyProtection="1">
      <protection locked="0"/>
    </xf>
    <xf numFmtId="39" fontId="13" fillId="0" borderId="61" xfId="0" applyNumberFormat="1" applyFont="1" applyBorder="1" applyProtection="1">
      <protection locked="0"/>
    </xf>
    <xf numFmtId="0" fontId="54" fillId="0" borderId="0" xfId="0" applyFont="1" applyAlignment="1">
      <alignment horizontal="center"/>
    </xf>
    <xf numFmtId="39" fontId="13" fillId="0" borderId="61" xfId="0" applyNumberFormat="1" applyFont="1" applyBorder="1" applyAlignment="1" applyProtection="1">
      <alignment horizontal="right"/>
      <protection locked="0"/>
    </xf>
    <xf numFmtId="165" fontId="16" fillId="0" borderId="61" xfId="0" applyNumberFormat="1" applyFont="1" applyBorder="1" applyAlignment="1">
      <alignment horizontal="right"/>
    </xf>
    <xf numFmtId="165" fontId="58" fillId="0" borderId="61" xfId="0" applyNumberFormat="1" applyFont="1" applyBorder="1" applyAlignment="1">
      <alignment horizontal="right"/>
    </xf>
    <xf numFmtId="165" fontId="61" fillId="0" borderId="67" xfId="0" applyNumberFormat="1" applyFont="1" applyBorder="1" applyAlignment="1">
      <alignment horizontal="left"/>
    </xf>
    <xf numFmtId="165" fontId="21" fillId="0" borderId="68" xfId="0" applyNumberFormat="1" applyFont="1" applyBorder="1" applyAlignment="1"/>
    <xf numFmtId="165" fontId="16" fillId="0" borderId="61" xfId="0" applyNumberFormat="1" applyFont="1" applyBorder="1" applyAlignment="1">
      <alignment horizontal="center"/>
    </xf>
    <xf numFmtId="165" fontId="16" fillId="0" borderId="61" xfId="0" applyNumberFormat="1" applyFont="1" applyBorder="1" applyAlignment="1">
      <alignment horizontal="center" vertical="center"/>
    </xf>
    <xf numFmtId="165" fontId="10" fillId="0" borderId="0" xfId="0" applyNumberFormat="1" applyFont="1" applyBorder="1" applyAlignment="1">
      <alignment horizontal="center"/>
    </xf>
    <xf numFmtId="165" fontId="38" fillId="0" borderId="0" xfId="0" applyNumberFormat="1" applyFont="1" applyBorder="1" applyAlignment="1">
      <alignment horizontal="center" vertical="top" wrapText="1"/>
    </xf>
    <xf numFmtId="165" fontId="38" fillId="0" borderId="0" xfId="0" applyNumberFormat="1" applyFont="1" applyBorder="1" applyAlignment="1">
      <alignment horizontal="center" vertical="top"/>
    </xf>
    <xf numFmtId="165" fontId="16" fillId="0" borderId="6" xfId="0" applyNumberFormat="1" applyFont="1" applyBorder="1" applyAlignment="1">
      <alignment horizontal="center" textRotation="180" wrapText="1" shrinkToFit="1"/>
    </xf>
    <xf numFmtId="0" fontId="14" fillId="0" borderId="7" xfId="0" applyFont="1" applyBorder="1" applyAlignment="1">
      <alignment horizontal="center" textRotation="180" wrapText="1" shrinkToFit="1"/>
    </xf>
    <xf numFmtId="165" fontId="10" fillId="0" borderId="0" xfId="0" applyNumberFormat="1" applyFont="1" applyBorder="1" applyAlignment="1">
      <alignment horizontal="center"/>
    </xf>
    <xf numFmtId="164" fontId="15" fillId="2" borderId="16" xfId="0" applyNumberFormat="1" applyFont="1" applyFill="1" applyBorder="1" applyAlignment="1" applyProtection="1">
      <alignment horizontal="left"/>
      <protection locked="0"/>
    </xf>
    <xf numFmtId="165" fontId="38" fillId="0" borderId="0" xfId="0" applyNumberFormat="1" applyFont="1" applyBorder="1" applyAlignment="1">
      <alignment horizontal="center" vertical="top" wrapText="1"/>
    </xf>
    <xf numFmtId="165" fontId="38" fillId="0" borderId="0" xfId="0" applyNumberFormat="1" applyFont="1" applyBorder="1" applyAlignment="1">
      <alignment horizontal="center" vertical="top"/>
    </xf>
    <xf numFmtId="165" fontId="13" fillId="0" borderId="59" xfId="0" applyNumberFormat="1" applyFont="1" applyBorder="1" applyAlignment="1" applyProtection="1">
      <alignment horizontal="left"/>
      <protection locked="0"/>
    </xf>
    <xf numFmtId="165" fontId="13" fillId="0" borderId="16" xfId="0" applyNumberFormat="1" applyFont="1" applyBorder="1" applyAlignment="1" applyProtection="1">
      <alignment horizontal="left"/>
      <protection locked="0"/>
    </xf>
    <xf numFmtId="165" fontId="13" fillId="0" borderId="0" xfId="0" applyNumberFormat="1" applyFont="1" applyBorder="1" applyAlignment="1">
      <alignment horizontal="center"/>
    </xf>
    <xf numFmtId="165" fontId="13" fillId="0" borderId="26" xfId="0" applyNumberFormat="1" applyFont="1" applyBorder="1" applyAlignment="1">
      <alignment horizontal="center"/>
    </xf>
    <xf numFmtId="165" fontId="24" fillId="0" borderId="8" xfId="0" applyNumberFormat="1" applyFont="1" applyBorder="1" applyAlignment="1">
      <alignment horizontal="left" vertical="center" wrapText="1" indent="1"/>
    </xf>
    <xf numFmtId="165" fontId="24" fillId="0" borderId="1" xfId="0" applyNumberFormat="1" applyFont="1" applyBorder="1" applyAlignment="1">
      <alignment horizontal="left" vertical="center" wrapText="1" indent="1"/>
    </xf>
    <xf numFmtId="165" fontId="24" fillId="0" borderId="2" xfId="0" applyNumberFormat="1" applyFont="1" applyBorder="1" applyAlignment="1">
      <alignment horizontal="left" vertical="center" wrapText="1" indent="1"/>
    </xf>
    <xf numFmtId="165" fontId="21" fillId="0" borderId="0" xfId="0" applyNumberFormat="1" applyFont="1" applyBorder="1" applyAlignment="1">
      <alignment horizontal="right"/>
    </xf>
    <xf numFmtId="165" fontId="5" fillId="0" borderId="11" xfId="0" applyNumberFormat="1" applyFont="1" applyBorder="1" applyAlignment="1" applyProtection="1">
      <alignment horizontal="left"/>
      <protection locked="0"/>
    </xf>
    <xf numFmtId="164" fontId="5" fillId="0" borderId="21" xfId="0" applyNumberFormat="1" applyFont="1" applyBorder="1" applyAlignment="1" applyProtection="1">
      <alignment horizontal="left"/>
      <protection locked="0"/>
    </xf>
    <xf numFmtId="165" fontId="23" fillId="0" borderId="0" xfId="0" applyNumberFormat="1" applyFont="1" applyBorder="1" applyAlignment="1">
      <alignment horizontal="left"/>
    </xf>
    <xf numFmtId="165" fontId="5" fillId="0" borderId="21" xfId="0" applyNumberFormat="1" applyFont="1" applyBorder="1" applyAlignment="1" applyProtection="1">
      <alignment horizontal="left"/>
      <protection locked="0"/>
    </xf>
    <xf numFmtId="165" fontId="5" fillId="0" borderId="60" xfId="0" applyNumberFormat="1" applyFont="1" applyBorder="1" applyAlignment="1" applyProtection="1">
      <alignment horizontal="center"/>
      <protection locked="0"/>
    </xf>
    <xf numFmtId="164" fontId="51" fillId="0" borderId="21" xfId="0" applyNumberFormat="1" applyFont="1" applyBorder="1" applyAlignment="1" applyProtection="1">
      <alignment horizontal="left"/>
      <protection locked="0"/>
    </xf>
    <xf numFmtId="165" fontId="14" fillId="11" borderId="61" xfId="0" applyNumberFormat="1" applyFont="1" applyFill="1" applyBorder="1" applyAlignment="1" applyProtection="1">
      <alignment horizontal="left" vertical="center" wrapText="1"/>
      <protection locked="0"/>
    </xf>
    <xf numFmtId="165" fontId="13" fillId="0" borderId="20" xfId="0" applyNumberFormat="1" applyFont="1" applyBorder="1" applyAlignment="1">
      <alignment horizontal="center" vertical="center"/>
    </xf>
    <xf numFmtId="165" fontId="13" fillId="0" borderId="25" xfId="0" applyNumberFormat="1" applyFont="1" applyBorder="1" applyAlignment="1">
      <alignment horizontal="center" vertical="center"/>
    </xf>
    <xf numFmtId="165" fontId="13" fillId="0" borderId="21" xfId="0" applyNumberFormat="1" applyFont="1" applyBorder="1" applyAlignment="1">
      <alignment horizontal="center" vertical="center"/>
    </xf>
    <xf numFmtId="165" fontId="13" fillId="0" borderId="16" xfId="0" applyNumberFormat="1" applyFont="1" applyBorder="1" applyAlignment="1">
      <alignment horizontal="left"/>
    </xf>
    <xf numFmtId="165" fontId="13" fillId="0" borderId="0" xfId="0" applyNumberFormat="1" applyFont="1" applyAlignment="1">
      <alignment horizontal="center"/>
    </xf>
    <xf numFmtId="165" fontId="13" fillId="0" borderId="0" xfId="0" applyNumberFormat="1" applyFont="1" applyAlignment="1"/>
    <xf numFmtId="165" fontId="13" fillId="0" borderId="59" xfId="0" applyNumberFormat="1" applyFont="1" applyBorder="1" applyAlignment="1">
      <alignment horizontal="left"/>
    </xf>
    <xf numFmtId="165" fontId="29" fillId="0" borderId="0" xfId="0" applyNumberFormat="1" applyFont="1" applyAlignment="1">
      <alignment horizontal="left"/>
    </xf>
    <xf numFmtId="165" fontId="30" fillId="0" borderId="0" xfId="0" applyNumberFormat="1" applyFont="1" applyAlignment="1">
      <alignment horizontal="center"/>
    </xf>
    <xf numFmtId="14" fontId="27" fillId="7" borderId="20" xfId="0" applyNumberFormat="1" applyFont="1" applyFill="1" applyBorder="1" applyAlignment="1">
      <alignment horizontal="center" vertical="center"/>
    </xf>
    <xf numFmtId="14" fontId="27" fillId="7" borderId="21" xfId="0" applyNumberFormat="1" applyFont="1" applyFill="1" applyBorder="1" applyAlignment="1">
      <alignment horizontal="center" vertical="center"/>
    </xf>
    <xf numFmtId="14" fontId="27" fillId="7" borderId="25" xfId="0" applyNumberFormat="1" applyFont="1" applyFill="1" applyBorder="1" applyAlignment="1">
      <alignment horizontal="center" vertical="center"/>
    </xf>
    <xf numFmtId="165" fontId="10" fillId="0" borderId="0" xfId="0" applyNumberFormat="1" applyFont="1" applyAlignment="1">
      <alignment horizontal="center"/>
    </xf>
    <xf numFmtId="14" fontId="37" fillId="12" borderId="61" xfId="0" applyNumberFormat="1" applyFont="1" applyFill="1" applyBorder="1" applyAlignment="1" applyProtection="1">
      <alignment horizontal="left" vertical="center" shrinkToFit="1"/>
      <protection locked="0"/>
    </xf>
    <xf numFmtId="165" fontId="15" fillId="2" borderId="0" xfId="0" applyNumberFormat="1" applyFont="1" applyFill="1" applyAlignment="1" applyProtection="1">
      <alignment horizontal="center"/>
      <protection locked="0"/>
    </xf>
    <xf numFmtId="165" fontId="10" fillId="7" borderId="20" xfId="0" applyNumberFormat="1" applyFont="1" applyFill="1" applyBorder="1" applyAlignment="1">
      <alignment horizontal="center" vertical="center"/>
    </xf>
    <xf numFmtId="165" fontId="10" fillId="7" borderId="21" xfId="0" applyNumberFormat="1" applyFont="1" applyFill="1" applyBorder="1" applyAlignment="1">
      <alignment horizontal="center" vertical="center"/>
    </xf>
    <xf numFmtId="165" fontId="10" fillId="7" borderId="25" xfId="0" applyNumberFormat="1" applyFont="1" applyFill="1" applyBorder="1" applyAlignment="1">
      <alignment horizontal="center" vertical="center"/>
    </xf>
    <xf numFmtId="165" fontId="13" fillId="4" borderId="55" xfId="0" applyNumberFormat="1" applyFont="1" applyFill="1" applyBorder="1" applyAlignment="1">
      <alignment horizontal="center" vertical="center" wrapText="1"/>
    </xf>
    <xf numFmtId="165" fontId="13" fillId="4" borderId="56" xfId="0" applyNumberFormat="1" applyFont="1" applyFill="1" applyBorder="1" applyAlignment="1">
      <alignment horizontal="center" vertical="center" wrapText="1"/>
    </xf>
    <xf numFmtId="165" fontId="13" fillId="4" borderId="45" xfId="0" applyNumberFormat="1" applyFont="1" applyFill="1" applyBorder="1" applyAlignment="1">
      <alignment horizontal="center" vertical="center" wrapText="1"/>
    </xf>
    <xf numFmtId="165" fontId="13" fillId="4" borderId="24" xfId="0" applyNumberFormat="1" applyFont="1" applyFill="1" applyBorder="1" applyAlignment="1">
      <alignment horizontal="center" vertical="center" wrapText="1"/>
    </xf>
    <xf numFmtId="165" fontId="13" fillId="4" borderId="0" xfId="0" applyNumberFormat="1" applyFont="1" applyFill="1" applyBorder="1" applyAlignment="1">
      <alignment horizontal="center" vertical="center" wrapText="1"/>
    </xf>
    <xf numFmtId="165" fontId="13" fillId="4" borderId="26" xfId="0" applyNumberFormat="1" applyFont="1" applyFill="1" applyBorder="1" applyAlignment="1">
      <alignment horizontal="center" vertical="center" wrapText="1"/>
    </xf>
    <xf numFmtId="165" fontId="13" fillId="0" borderId="6" xfId="0" applyNumberFormat="1" applyFont="1" applyBorder="1" applyAlignment="1">
      <alignment horizontal="center" vertical="center" wrapText="1"/>
    </xf>
    <xf numFmtId="165" fontId="13" fillId="0" borderId="7" xfId="0" applyNumberFormat="1" applyFont="1" applyBorder="1" applyAlignment="1">
      <alignment horizontal="center" vertical="center" wrapText="1"/>
    </xf>
    <xf numFmtId="165" fontId="13" fillId="0" borderId="21" xfId="0" applyNumberFormat="1" applyFont="1" applyFill="1" applyBorder="1" applyAlignment="1">
      <alignment horizontal="center" vertical="center"/>
    </xf>
    <xf numFmtId="165" fontId="13" fillId="0" borderId="25" xfId="0" applyNumberFormat="1" applyFont="1" applyFill="1" applyBorder="1" applyAlignment="1">
      <alignment horizontal="center" vertical="center"/>
    </xf>
    <xf numFmtId="165" fontId="13" fillId="0" borderId="6" xfId="1" applyNumberFormat="1" applyFont="1" applyBorder="1" applyAlignment="1">
      <alignment horizontal="center" vertical="center" wrapText="1"/>
    </xf>
    <xf numFmtId="165" fontId="13" fillId="0" borderId="7" xfId="1" applyNumberFormat="1" applyFont="1" applyBorder="1" applyAlignment="1">
      <alignment horizontal="center" vertical="center" wrapText="1"/>
    </xf>
    <xf numFmtId="14" fontId="17" fillId="12" borderId="61" xfId="0" applyNumberFormat="1" applyFont="1" applyFill="1" applyBorder="1" applyAlignment="1" applyProtection="1">
      <alignment horizontal="left" vertical="center" shrinkToFit="1"/>
      <protection locked="0"/>
    </xf>
    <xf numFmtId="165" fontId="45" fillId="0" borderId="0" xfId="0" applyNumberFormat="1" applyFont="1" applyAlignment="1">
      <alignment horizontal="center"/>
    </xf>
    <xf numFmtId="165" fontId="40" fillId="0" borderId="0" xfId="0" applyNumberFormat="1" applyFont="1" applyAlignment="1">
      <alignment horizontal="center"/>
    </xf>
    <xf numFmtId="14" fontId="46" fillId="7" borderId="20" xfId="0" applyNumberFormat="1" applyFont="1" applyFill="1" applyBorder="1" applyAlignment="1">
      <alignment horizontal="center" vertical="center"/>
    </xf>
    <xf numFmtId="14" fontId="46" fillId="7" borderId="21" xfId="0" applyNumberFormat="1" applyFont="1" applyFill="1" applyBorder="1" applyAlignment="1">
      <alignment horizontal="center" vertical="center"/>
    </xf>
    <xf numFmtId="14" fontId="46" fillId="7" borderId="25" xfId="0" applyNumberFormat="1" applyFont="1" applyFill="1" applyBorder="1" applyAlignment="1">
      <alignment horizontal="center" vertical="center"/>
    </xf>
    <xf numFmtId="165" fontId="15" fillId="0" borderId="20" xfId="0" applyNumberFormat="1" applyFont="1" applyBorder="1" applyAlignment="1">
      <alignment horizontal="center" vertical="center"/>
    </xf>
    <xf numFmtId="165" fontId="15" fillId="0" borderId="25" xfId="0" applyNumberFormat="1" applyFont="1" applyBorder="1" applyAlignment="1">
      <alignment horizontal="center" vertical="center"/>
    </xf>
    <xf numFmtId="165" fontId="15" fillId="0" borderId="21" xfId="0" applyNumberFormat="1" applyFont="1" applyBorder="1" applyAlignment="1">
      <alignment horizontal="center" vertical="center"/>
    </xf>
    <xf numFmtId="166" fontId="15" fillId="0" borderId="6" xfId="1" applyNumberFormat="1" applyFont="1" applyBorder="1" applyAlignment="1">
      <alignment horizontal="center" vertical="center" wrapText="1"/>
    </xf>
    <xf numFmtId="166" fontId="15" fillId="0" borderId="7" xfId="1" applyNumberFormat="1" applyFont="1" applyBorder="1" applyAlignment="1">
      <alignment horizontal="center" vertical="center" wrapText="1"/>
    </xf>
    <xf numFmtId="165" fontId="15" fillId="0" borderId="6" xfId="0" applyNumberFormat="1" applyFont="1" applyBorder="1" applyAlignment="1">
      <alignment horizontal="center" vertical="center" wrapText="1"/>
    </xf>
    <xf numFmtId="165" fontId="15" fillId="0" borderId="7" xfId="0" applyNumberFormat="1" applyFont="1" applyBorder="1" applyAlignment="1">
      <alignment horizontal="center" vertical="center" wrapText="1"/>
    </xf>
    <xf numFmtId="43" fontId="15" fillId="0" borderId="6" xfId="0" applyNumberFormat="1" applyFont="1" applyBorder="1" applyAlignment="1">
      <alignment horizontal="center" vertical="center" wrapText="1"/>
    </xf>
    <xf numFmtId="43" fontId="15" fillId="0" borderId="7" xfId="0" applyNumberFormat="1" applyFont="1" applyBorder="1" applyAlignment="1">
      <alignment horizontal="center" vertical="center" wrapText="1"/>
    </xf>
    <xf numFmtId="165" fontId="15" fillId="0" borderId="21" xfId="0" applyNumberFormat="1" applyFont="1" applyFill="1" applyBorder="1" applyAlignment="1">
      <alignment horizontal="center" vertical="center"/>
    </xf>
    <xf numFmtId="165" fontId="15" fillId="0" borderId="25" xfId="0" applyNumberFormat="1" applyFont="1" applyFill="1" applyBorder="1" applyAlignment="1">
      <alignment horizontal="center" vertical="center"/>
    </xf>
    <xf numFmtId="165" fontId="15" fillId="0" borderId="0" xfId="0" applyNumberFormat="1" applyFont="1" applyAlignment="1">
      <alignment horizontal="left"/>
    </xf>
    <xf numFmtId="165" fontId="15" fillId="0" borderId="16" xfId="0" applyNumberFormat="1" applyFont="1" applyBorder="1" applyAlignment="1">
      <alignment horizontal="left"/>
    </xf>
    <xf numFmtId="165" fontId="15" fillId="0" borderId="59" xfId="0" applyNumberFormat="1" applyFont="1" applyBorder="1" applyAlignment="1">
      <alignment horizontal="left"/>
    </xf>
    <xf numFmtId="165" fontId="42" fillId="0" borderId="0" xfId="0" applyNumberFormat="1" applyFont="1" applyAlignment="1">
      <alignment horizontal="left"/>
    </xf>
    <xf numFmtId="165" fontId="40" fillId="0" borderId="0" xfId="0" applyNumberFormat="1" applyFont="1" applyAlignment="1">
      <alignment horizontal="left"/>
    </xf>
    <xf numFmtId="165" fontId="40" fillId="0" borderId="0" xfId="0" applyNumberFormat="1" applyFont="1" applyAlignment="1"/>
    <xf numFmtId="165" fontId="42" fillId="0" borderId="0" xfId="0" applyNumberFormat="1" applyFont="1" applyAlignment="1">
      <alignment horizontal="right"/>
    </xf>
    <xf numFmtId="165" fontId="42" fillId="0" borderId="0" xfId="0" applyNumberFormat="1" applyFont="1" applyAlignment="1"/>
    <xf numFmtId="165" fontId="13" fillId="0" borderId="0" xfId="0" applyNumberFormat="1" applyFont="1" applyAlignment="1">
      <alignment horizontal="left" indent="5"/>
    </xf>
    <xf numFmtId="165" fontId="13" fillId="0" borderId="11" xfId="0" applyNumberFormat="1" applyFont="1" applyBorder="1" applyAlignment="1">
      <alignment horizontal="left"/>
    </xf>
    <xf numFmtId="165" fontId="33" fillId="0" borderId="0" xfId="0" applyNumberFormat="1" applyFont="1" applyAlignment="1">
      <alignment horizontal="right"/>
    </xf>
    <xf numFmtId="164" fontId="13" fillId="0" borderId="55" xfId="0" applyNumberFormat="1" applyFont="1" applyBorder="1" applyAlignment="1">
      <alignment horizontal="center" vertical="center"/>
    </xf>
    <xf numFmtId="164" fontId="13" fillId="0" borderId="45" xfId="0" applyNumberFormat="1" applyFont="1" applyBorder="1" applyAlignment="1">
      <alignment horizontal="center" vertical="center"/>
    </xf>
    <xf numFmtId="165" fontId="5" fillId="7" borderId="62" xfId="0" applyNumberFormat="1" applyFont="1" applyFill="1" applyBorder="1" applyAlignment="1">
      <alignment horizontal="center"/>
    </xf>
    <xf numFmtId="165" fontId="5" fillId="7" borderId="63" xfId="0" applyNumberFormat="1" applyFont="1" applyFill="1" applyBorder="1" applyAlignment="1">
      <alignment horizontal="center"/>
    </xf>
    <xf numFmtId="164" fontId="18" fillId="0" borderId="56" xfId="0" applyNumberFormat="1" applyFont="1" applyBorder="1" applyAlignment="1" applyProtection="1">
      <alignment horizontal="left"/>
    </xf>
    <xf numFmtId="165" fontId="13" fillId="0" borderId="21" xfId="0" applyNumberFormat="1" applyFont="1" applyBorder="1" applyAlignment="1">
      <alignment horizontal="left"/>
    </xf>
    <xf numFmtId="165" fontId="30" fillId="0" borderId="0" xfId="0" applyNumberFormat="1" applyFont="1" applyAlignment="1">
      <alignment horizontal="center" vertical="center"/>
    </xf>
    <xf numFmtId="165" fontId="10" fillId="0" borderId="55" xfId="0" applyNumberFormat="1" applyFont="1" applyBorder="1" applyAlignment="1">
      <alignment horizontal="center" vertical="center"/>
    </xf>
    <xf numFmtId="165" fontId="10" fillId="0" borderId="45" xfId="0" applyNumberFormat="1" applyFont="1" applyBorder="1" applyAlignment="1">
      <alignment horizontal="center" vertical="center"/>
    </xf>
    <xf numFmtId="165" fontId="10" fillId="0" borderId="6" xfId="0" applyNumberFormat="1" applyFont="1" applyBorder="1" applyAlignment="1">
      <alignment horizontal="center" vertical="center"/>
    </xf>
    <xf numFmtId="165" fontId="10" fillId="0" borderId="7" xfId="0" applyNumberFormat="1" applyFont="1" applyBorder="1" applyAlignment="1">
      <alignment horizontal="center" vertical="center"/>
    </xf>
    <xf numFmtId="165" fontId="10" fillId="0" borderId="6" xfId="0" applyNumberFormat="1" applyFont="1" applyBorder="1" applyAlignment="1">
      <alignment horizontal="center" vertical="center" wrapText="1"/>
    </xf>
    <xf numFmtId="165" fontId="10" fillId="0" borderId="7" xfId="0" applyNumberFormat="1" applyFont="1" applyBorder="1" applyAlignment="1">
      <alignment horizontal="center" vertical="center" wrapText="1"/>
    </xf>
    <xf numFmtId="164" fontId="18" fillId="0" borderId="56" xfId="0" applyNumberFormat="1" applyFont="1" applyBorder="1" applyAlignment="1">
      <alignment horizontal="left"/>
    </xf>
    <xf numFmtId="165" fontId="10" fillId="0" borderId="0" xfId="0" applyNumberFormat="1" applyFont="1" applyAlignment="1">
      <alignment horizontal="center" vertical="center"/>
    </xf>
    <xf numFmtId="165" fontId="5" fillId="7" borderId="64" xfId="0" applyNumberFormat="1" applyFont="1" applyFill="1" applyBorder="1" applyAlignment="1">
      <alignment horizontal="center"/>
    </xf>
    <xf numFmtId="165" fontId="5" fillId="7" borderId="1" xfId="0" applyNumberFormat="1" applyFont="1" applyFill="1" applyBorder="1" applyAlignment="1">
      <alignment horizontal="center"/>
    </xf>
    <xf numFmtId="0" fontId="10" fillId="0" borderId="0" xfId="0" applyFont="1" applyAlignment="1">
      <alignment horizontal="right"/>
    </xf>
    <xf numFmtId="0" fontId="13" fillId="4" borderId="20" xfId="0" applyFont="1" applyFill="1" applyBorder="1" applyAlignment="1">
      <alignment horizontal="center"/>
    </xf>
    <xf numFmtId="0" fontId="13" fillId="4" borderId="25" xfId="0" applyFont="1" applyFill="1" applyBorder="1" applyAlignment="1">
      <alignment horizontal="center"/>
    </xf>
    <xf numFmtId="0" fontId="12" fillId="2" borderId="0" xfId="0" applyFont="1" applyFill="1" applyAlignment="1" applyProtection="1">
      <alignment horizontal="left" vertical="center"/>
    </xf>
    <xf numFmtId="0" fontId="12" fillId="0" borderId="56" xfId="0" applyFont="1" applyBorder="1" applyAlignment="1" applyProtection="1">
      <alignment horizontal="left"/>
    </xf>
    <xf numFmtId="0" fontId="12" fillId="0" borderId="56" xfId="0" applyFont="1" applyBorder="1" applyAlignment="1">
      <alignment horizontal="left"/>
    </xf>
    <xf numFmtId="0" fontId="13" fillId="0" borderId="55" xfId="0" applyFont="1" applyFill="1" applyBorder="1" applyAlignment="1">
      <alignment horizontal="center" vertical="center"/>
    </xf>
    <xf numFmtId="0" fontId="13" fillId="0" borderId="45" xfId="0" applyFont="1" applyFill="1" applyBorder="1" applyAlignment="1">
      <alignment horizontal="center" vertical="center"/>
    </xf>
    <xf numFmtId="0" fontId="21" fillId="0" borderId="21" xfId="0" applyFont="1" applyBorder="1" applyAlignment="1">
      <alignment horizontal="left"/>
    </xf>
    <xf numFmtId="0" fontId="10" fillId="0" borderId="0" xfId="0" applyFont="1" applyAlignment="1">
      <alignment horizontal="center"/>
    </xf>
    <xf numFmtId="0" fontId="13" fillId="0" borderId="0" xfId="0" applyFont="1" applyAlignment="1">
      <alignment horizontal="center"/>
    </xf>
    <xf numFmtId="0" fontId="13" fillId="0" borderId="0" xfId="0" applyFont="1" applyAlignment="1">
      <alignment horizontal="right"/>
    </xf>
    <xf numFmtId="0" fontId="16" fillId="7" borderId="20" xfId="0" applyFont="1" applyFill="1" applyBorder="1" applyAlignment="1">
      <alignment horizontal="left"/>
    </xf>
    <xf numFmtId="0" fontId="16" fillId="7" borderId="21" xfId="0" applyFont="1" applyFill="1" applyBorder="1" applyAlignment="1">
      <alignment horizontal="left"/>
    </xf>
    <xf numFmtId="0" fontId="16" fillId="7" borderId="25" xfId="0" applyFont="1" applyFill="1" applyBorder="1" applyAlignment="1">
      <alignment horizontal="left"/>
    </xf>
    <xf numFmtId="0" fontId="13" fillId="7" borderId="20" xfId="0" applyFont="1" applyFill="1" applyBorder="1" applyAlignment="1">
      <alignment horizontal="center"/>
    </xf>
    <xf numFmtId="0" fontId="13" fillId="7" borderId="25" xfId="0" applyFont="1" applyFill="1" applyBorder="1" applyAlignment="1">
      <alignment horizontal="center"/>
    </xf>
    <xf numFmtId="0" fontId="13" fillId="0" borderId="23" xfId="0" applyFont="1" applyBorder="1" applyAlignment="1">
      <alignment horizontal="center" vertical="center" wrapText="1"/>
    </xf>
    <xf numFmtId="0" fontId="13" fillId="7" borderId="20" xfId="0" applyFont="1" applyFill="1" applyBorder="1" applyAlignment="1">
      <alignment horizontal="left"/>
    </xf>
    <xf numFmtId="0" fontId="13" fillId="7" borderId="21" xfId="0" applyFont="1" applyFill="1" applyBorder="1" applyAlignment="1">
      <alignment horizontal="left"/>
    </xf>
    <xf numFmtId="0" fontId="17" fillId="8" borderId="61" xfId="0" applyFont="1" applyFill="1" applyBorder="1" applyAlignment="1" applyProtection="1">
      <alignment horizontal="left" vertical="center"/>
      <protection locked="0"/>
    </xf>
    <xf numFmtId="0" fontId="21" fillId="0" borderId="11" xfId="0" applyFont="1" applyBorder="1" applyAlignment="1">
      <alignment horizontal="left"/>
    </xf>
    <xf numFmtId="0" fontId="30" fillId="0" borderId="0" xfId="0" applyFont="1" applyAlignment="1">
      <alignment horizontal="center"/>
    </xf>
    <xf numFmtId="0" fontId="13" fillId="0" borderId="0" xfId="0" applyFont="1" applyAlignment="1">
      <alignment horizontal="left"/>
    </xf>
    <xf numFmtId="0" fontId="17" fillId="4" borderId="61" xfId="0" applyFont="1" applyFill="1" applyBorder="1" applyAlignment="1" applyProtection="1">
      <alignment horizontal="left"/>
      <protection locked="0"/>
    </xf>
    <xf numFmtId="0" fontId="13" fillId="0" borderId="24" xfId="0" applyFont="1" applyFill="1" applyBorder="1" applyAlignment="1">
      <alignment horizontal="center" vertical="center"/>
    </xf>
    <xf numFmtId="0" fontId="13" fillId="0" borderId="26" xfId="0" applyFont="1" applyFill="1" applyBorder="1" applyAlignment="1">
      <alignment horizontal="center" vertical="center"/>
    </xf>
    <xf numFmtId="0" fontId="13" fillId="0" borderId="23"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2" fillId="0" borderId="0" xfId="0" applyFont="1" applyAlignment="1">
      <alignment horizontal="left"/>
    </xf>
    <xf numFmtId="0" fontId="9" fillId="0" borderId="0" xfId="0" applyFont="1" applyAlignment="1">
      <alignment horizontal="center"/>
    </xf>
    <xf numFmtId="0" fontId="13" fillId="0" borderId="6" xfId="0" applyFont="1" applyFill="1" applyBorder="1" applyAlignment="1">
      <alignment horizontal="center" vertical="center" wrapText="1"/>
    </xf>
    <xf numFmtId="0" fontId="13" fillId="0" borderId="6" xfId="0" applyFont="1" applyBorder="1" applyAlignment="1">
      <alignment horizontal="center" vertical="center" wrapText="1"/>
    </xf>
    <xf numFmtId="165" fontId="17" fillId="2" borderId="65" xfId="0" applyNumberFormat="1" applyFont="1" applyFill="1" applyBorder="1" applyAlignment="1" applyProtection="1">
      <alignment horizontal="left"/>
      <protection locked="0"/>
    </xf>
    <xf numFmtId="165" fontId="17" fillId="2" borderId="66" xfId="0" applyNumberFormat="1" applyFont="1" applyFill="1" applyBorder="1" applyAlignment="1" applyProtection="1">
      <alignment horizontal="left"/>
      <protection locked="0"/>
    </xf>
    <xf numFmtId="165" fontId="17" fillId="2" borderId="48" xfId="0" applyNumberFormat="1" applyFont="1" applyFill="1" applyBorder="1" applyAlignment="1" applyProtection="1">
      <alignment horizontal="left"/>
      <protection locked="0"/>
    </xf>
    <xf numFmtId="165" fontId="17" fillId="2" borderId="49" xfId="0" applyNumberFormat="1" applyFont="1" applyFill="1" applyBorder="1" applyAlignment="1" applyProtection="1">
      <alignment horizontal="left"/>
      <protection locked="0"/>
    </xf>
    <xf numFmtId="165" fontId="16" fillId="7" borderId="20" xfId="0" applyNumberFormat="1" applyFont="1" applyFill="1" applyBorder="1" applyAlignment="1">
      <alignment horizontal="center"/>
    </xf>
    <xf numFmtId="165" fontId="16" fillId="7" borderId="25" xfId="0" applyNumberFormat="1" applyFont="1" applyFill="1" applyBorder="1" applyAlignment="1">
      <alignment horizontal="center"/>
    </xf>
    <xf numFmtId="165" fontId="17" fillId="2" borderId="54" xfId="0" applyNumberFormat="1" applyFont="1" applyFill="1" applyBorder="1" applyAlignment="1" applyProtection="1">
      <alignment horizontal="left"/>
      <protection locked="0"/>
    </xf>
    <xf numFmtId="165" fontId="17" fillId="2" borderId="46" xfId="0" applyNumberFormat="1" applyFont="1" applyFill="1" applyBorder="1" applyAlignment="1" applyProtection="1">
      <alignment horizontal="left"/>
      <protection locked="0"/>
    </xf>
    <xf numFmtId="165" fontId="16" fillId="4" borderId="20" xfId="0" applyNumberFormat="1" applyFont="1" applyFill="1" applyBorder="1" applyAlignment="1">
      <alignment horizontal="center"/>
    </xf>
    <xf numFmtId="165" fontId="16" fillId="4" borderId="25" xfId="0" applyNumberFormat="1" applyFont="1" applyFill="1" applyBorder="1" applyAlignment="1">
      <alignment horizontal="center"/>
    </xf>
    <xf numFmtId="165" fontId="16" fillId="0" borderId="23" xfId="0" applyNumberFormat="1" applyFont="1" applyBorder="1" applyAlignment="1">
      <alignment horizontal="center" vertical="center"/>
    </xf>
    <xf numFmtId="165" fontId="16" fillId="0" borderId="7" xfId="0" applyNumberFormat="1" applyFont="1" applyBorder="1" applyAlignment="1">
      <alignment horizontal="center" vertical="center"/>
    </xf>
    <xf numFmtId="165" fontId="16" fillId="0" borderId="6" xfId="0" applyNumberFormat="1" applyFont="1" applyBorder="1" applyAlignment="1">
      <alignment horizontal="center" vertical="center" wrapText="1"/>
    </xf>
    <xf numFmtId="165" fontId="16" fillId="0" borderId="7" xfId="0" applyNumberFormat="1" applyFont="1" applyBorder="1" applyAlignment="1">
      <alignment horizontal="center" vertical="center" wrapText="1"/>
    </xf>
    <xf numFmtId="165" fontId="16" fillId="0" borderId="55" xfId="0" applyNumberFormat="1" applyFont="1" applyBorder="1" applyAlignment="1">
      <alignment horizontal="center" vertical="center"/>
    </xf>
    <xf numFmtId="165" fontId="16" fillId="0" borderId="45" xfId="0" applyNumberFormat="1" applyFont="1" applyBorder="1" applyAlignment="1">
      <alignment horizontal="center" vertical="center"/>
    </xf>
    <xf numFmtId="165" fontId="16" fillId="0" borderId="17" xfId="0" applyNumberFormat="1" applyFont="1" applyBorder="1" applyAlignment="1">
      <alignment horizontal="center" vertical="center"/>
    </xf>
    <xf numFmtId="165" fontId="16" fillId="0" borderId="18" xfId="0" applyNumberFormat="1" applyFont="1" applyBorder="1" applyAlignment="1">
      <alignment horizontal="center" vertical="center"/>
    </xf>
    <xf numFmtId="165" fontId="16" fillId="0" borderId="24" xfId="0" applyNumberFormat="1" applyFont="1" applyBorder="1" applyAlignment="1">
      <alignment horizontal="center" vertical="center"/>
    </xf>
    <xf numFmtId="165" fontId="16" fillId="0" borderId="26" xfId="0" applyNumberFormat="1" applyFont="1" applyBorder="1" applyAlignment="1">
      <alignment horizontal="center" vertical="center"/>
    </xf>
    <xf numFmtId="165" fontId="16" fillId="0" borderId="23" xfId="0" applyNumberFormat="1" applyFont="1" applyBorder="1" applyAlignment="1">
      <alignment horizontal="center" vertical="center" wrapText="1"/>
    </xf>
    <xf numFmtId="165" fontId="42" fillId="0" borderId="0" xfId="0" applyNumberFormat="1" applyFont="1" applyAlignment="1">
      <alignment horizontal="center"/>
    </xf>
    <xf numFmtId="0" fontId="10" fillId="0" borderId="11" xfId="0" applyFont="1" applyBorder="1" applyAlignment="1">
      <alignment horizontal="left"/>
    </xf>
    <xf numFmtId="0" fontId="10" fillId="0" borderId="21" xfId="0" applyFont="1" applyBorder="1" applyAlignment="1">
      <alignment horizontal="left"/>
    </xf>
    <xf numFmtId="165" fontId="16" fillId="7" borderId="20" xfId="0" applyNumberFormat="1" applyFont="1" applyFill="1" applyBorder="1" applyAlignment="1">
      <alignment horizontal="left" vertical="center" wrapText="1"/>
    </xf>
    <xf numFmtId="165" fontId="16" fillId="7" borderId="21" xfId="0" applyNumberFormat="1" applyFont="1" applyFill="1" applyBorder="1" applyAlignment="1">
      <alignment horizontal="left" vertical="center" wrapText="1"/>
    </xf>
    <xf numFmtId="165" fontId="16" fillId="7" borderId="25" xfId="0" applyNumberFormat="1" applyFont="1" applyFill="1" applyBorder="1" applyAlignment="1">
      <alignment horizontal="left" vertical="center" wrapText="1"/>
    </xf>
    <xf numFmtId="165" fontId="5" fillId="4" borderId="61" xfId="0" applyNumberFormat="1" applyFont="1" applyFill="1" applyBorder="1" applyAlignment="1" applyProtection="1">
      <alignment horizontal="left"/>
      <protection locked="0"/>
    </xf>
    <xf numFmtId="165" fontId="17" fillId="2" borderId="56" xfId="0" applyNumberFormat="1" applyFont="1" applyFill="1" applyBorder="1" applyAlignment="1" applyProtection="1">
      <alignment horizontal="left"/>
    </xf>
    <xf numFmtId="165" fontId="16" fillId="0" borderId="6" xfId="0" applyNumberFormat="1" applyFont="1" applyBorder="1" applyAlignment="1">
      <alignment horizontal="center" vertical="center"/>
    </xf>
    <xf numFmtId="4" fontId="54" fillId="0" borderId="0" xfId="0" applyNumberFormat="1" applyFont="1" applyAlignment="1" applyProtection="1">
      <alignment horizontal="left" vertical="top" wrapText="1"/>
      <protection locked="0"/>
    </xf>
    <xf numFmtId="0" fontId="55" fillId="0" borderId="67" xfId="0" applyFont="1" applyBorder="1" applyAlignment="1">
      <alignment horizontal="center"/>
    </xf>
    <xf numFmtId="0" fontId="55" fillId="0" borderId="0" xfId="0" applyFont="1" applyBorder="1" applyAlignment="1">
      <alignment horizontal="center"/>
    </xf>
    <xf numFmtId="0" fontId="56" fillId="0" borderId="0" xfId="0" applyFont="1" applyBorder="1" applyAlignment="1">
      <alignment horizontal="left"/>
    </xf>
    <xf numFmtId="0" fontId="29" fillId="0" borderId="0" xfId="0" applyFont="1" applyAlignment="1">
      <alignment horizontal="left"/>
    </xf>
    <xf numFmtId="0" fontId="56" fillId="0" borderId="0" xfId="0" applyFont="1" applyAlignment="1">
      <alignment horizontal="center"/>
    </xf>
    <xf numFmtId="0" fontId="56" fillId="0" borderId="70" xfId="0" applyFont="1" applyBorder="1" applyAlignment="1">
      <alignment horizontal="center"/>
    </xf>
    <xf numFmtId="0" fontId="56" fillId="0" borderId="0" xfId="0" applyFont="1" applyBorder="1" applyAlignment="1">
      <alignment horizontal="center"/>
    </xf>
    <xf numFmtId="0" fontId="5" fillId="0" borderId="0" xfId="0" applyFont="1" applyAlignment="1">
      <alignment horizontal="center"/>
    </xf>
  </cellXfs>
  <cellStyles count="4">
    <cellStyle name="Comma" xfId="1" builtinId="3"/>
    <cellStyle name="Hyperlink" xfId="2" builtinId="8"/>
    <cellStyle name="Normal" xfId="0" builtinId="0"/>
    <cellStyle name="Normal_Book1"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codeName="Sheet1">
    <tabColor indexed="53"/>
    <pageSetUpPr autoPageBreaks="0" fitToPage="1"/>
  </sheetPr>
  <dimension ref="A1:K57"/>
  <sheetViews>
    <sheetView showGridLines="0" showZeros="0" tabSelected="1" defaultGridColor="0" colorId="22" zoomScaleNormal="100" workbookViewId="0"/>
  </sheetViews>
  <sheetFormatPr defaultColWidth="11.44140625" defaultRowHeight="15" x14ac:dyDescent="0.2"/>
  <cols>
    <col min="1" max="1" width="2" style="1" customWidth="1"/>
    <col min="2" max="2" width="16.6640625" style="1" bestFit="1" customWidth="1"/>
    <col min="3" max="3" width="14.109375" style="1" customWidth="1"/>
    <col min="4" max="4" width="10.77734375" style="1" customWidth="1"/>
    <col min="5" max="5" width="14.21875" style="1" customWidth="1"/>
    <col min="6" max="6" width="13.109375" style="1" customWidth="1"/>
    <col min="7" max="7" width="24.21875" style="1" customWidth="1"/>
    <col min="8" max="8" width="24.77734375" style="1" customWidth="1"/>
    <col min="9" max="9" width="2.77734375" style="1" customWidth="1"/>
    <col min="10" max="10" width="11.44140625" style="287" hidden="1" customWidth="1"/>
    <col min="11" max="11" width="11.44140625" style="287" customWidth="1"/>
    <col min="12" max="16384" width="11.44140625" style="1"/>
  </cols>
  <sheetData>
    <row r="1" spans="1:11" ht="18" x14ac:dyDescent="0.25">
      <c r="B1" s="488" t="s">
        <v>272</v>
      </c>
      <c r="C1" s="488"/>
      <c r="D1" s="488"/>
      <c r="E1" s="488"/>
      <c r="F1" s="488"/>
      <c r="G1" s="488"/>
      <c r="H1" s="488"/>
    </row>
    <row r="2" spans="1:11" ht="18" x14ac:dyDescent="0.25">
      <c r="B2" s="488" t="s">
        <v>273</v>
      </c>
      <c r="C2" s="488"/>
      <c r="D2" s="488"/>
      <c r="E2" s="488"/>
      <c r="F2" s="488"/>
      <c r="G2" s="488"/>
      <c r="H2" s="488"/>
    </row>
    <row r="3" spans="1:11" ht="18" x14ac:dyDescent="0.25">
      <c r="B3" s="488" t="s">
        <v>466</v>
      </c>
      <c r="C3" s="488"/>
      <c r="D3" s="488"/>
      <c r="E3" s="488"/>
      <c r="F3" s="488"/>
      <c r="G3" s="488"/>
      <c r="H3" s="488"/>
    </row>
    <row r="4" spans="1:11" ht="18" x14ac:dyDescent="0.25">
      <c r="B4" s="2"/>
      <c r="C4" s="2"/>
      <c r="D4" s="2"/>
      <c r="E4" s="2"/>
      <c r="F4" s="2"/>
      <c r="G4" s="2"/>
      <c r="H4" s="2"/>
    </row>
    <row r="5" spans="1:11" s="2" customFormat="1" ht="18" x14ac:dyDescent="0.25">
      <c r="A5" s="148"/>
      <c r="B5" s="490" t="s">
        <v>467</v>
      </c>
      <c r="C5" s="491"/>
      <c r="D5" s="491"/>
      <c r="E5" s="491"/>
      <c r="F5" s="491"/>
      <c r="G5" s="491"/>
      <c r="H5" s="491"/>
      <c r="J5" s="149"/>
      <c r="K5" s="149"/>
    </row>
    <row r="6" spans="1:11" s="483" customFormat="1" ht="18.75" thickBot="1" x14ac:dyDescent="0.3">
      <c r="A6" s="148"/>
      <c r="B6" s="484"/>
      <c r="C6" s="485"/>
      <c r="D6" s="485"/>
      <c r="E6" s="485"/>
      <c r="F6" s="485"/>
      <c r="G6" s="485"/>
      <c r="H6" s="485"/>
      <c r="J6" s="149"/>
      <c r="K6" s="149"/>
    </row>
    <row r="7" spans="1:11" ht="24" customHeight="1" thickBot="1" x14ac:dyDescent="0.3">
      <c r="B7" s="442"/>
      <c r="G7" s="157" t="s">
        <v>283</v>
      </c>
      <c r="H7" s="251"/>
      <c r="I7" s="390"/>
    </row>
    <row r="8" spans="1:11" ht="23.25" customHeight="1" thickBot="1" x14ac:dyDescent="0.3">
      <c r="B8" s="152" t="s">
        <v>379</v>
      </c>
      <c r="C8" s="492"/>
      <c r="D8" s="492"/>
      <c r="E8" s="492"/>
      <c r="F8" s="492"/>
      <c r="G8" s="157" t="s">
        <v>382</v>
      </c>
      <c r="H8" s="252"/>
      <c r="I8" s="390"/>
    </row>
    <row r="9" spans="1:11" ht="24.75" customHeight="1" x14ac:dyDescent="0.25">
      <c r="B9" s="152" t="s">
        <v>380</v>
      </c>
      <c r="C9" s="493"/>
      <c r="D9" s="493"/>
      <c r="E9" s="493"/>
      <c r="F9" s="493"/>
      <c r="G9" s="4"/>
      <c r="H9" s="4"/>
      <c r="I9" s="4"/>
    </row>
    <row r="10" spans="1:11" ht="24.75" customHeight="1" x14ac:dyDescent="0.25">
      <c r="B10" s="152" t="s">
        <v>381</v>
      </c>
      <c r="C10" s="489"/>
      <c r="D10" s="489"/>
      <c r="E10" s="489"/>
      <c r="F10" s="489"/>
      <c r="I10" s="4"/>
    </row>
    <row r="11" spans="1:11" ht="13.5" customHeight="1" x14ac:dyDescent="0.2">
      <c r="B11" s="5"/>
      <c r="C11" s="6"/>
      <c r="D11" s="6"/>
      <c r="E11" s="7"/>
      <c r="I11" s="4"/>
    </row>
    <row r="12" spans="1:11" ht="23.25" customHeight="1" thickBot="1" x14ac:dyDescent="0.3">
      <c r="B12" s="5"/>
      <c r="C12" s="6"/>
      <c r="D12" s="6"/>
      <c r="E12" s="7"/>
      <c r="F12" s="8"/>
      <c r="G12" s="9" t="s">
        <v>280</v>
      </c>
      <c r="H12" s="9" t="s">
        <v>281</v>
      </c>
      <c r="I12" s="4"/>
    </row>
    <row r="13" spans="1:11" ht="27" customHeight="1" thickBot="1" x14ac:dyDescent="0.3">
      <c r="C13" s="499" t="s">
        <v>286</v>
      </c>
      <c r="D13" s="499"/>
      <c r="E13" s="499"/>
      <c r="F13" s="499"/>
      <c r="G13" s="379"/>
      <c r="H13" s="380"/>
      <c r="I13" s="391"/>
    </row>
    <row r="14" spans="1:11" ht="24" customHeight="1" thickBot="1" x14ac:dyDescent="0.25">
      <c r="B14" s="5"/>
      <c r="C14" s="4"/>
      <c r="D14" s="4"/>
      <c r="E14" s="5"/>
      <c r="F14" s="10"/>
      <c r="G14" s="10"/>
      <c r="H14" s="4"/>
      <c r="I14" s="4"/>
    </row>
    <row r="15" spans="1:11" x14ac:dyDescent="0.2">
      <c r="B15" s="4"/>
      <c r="D15" s="4"/>
      <c r="E15" s="4"/>
      <c r="G15" s="11" t="s">
        <v>2</v>
      </c>
      <c r="H15" s="389" t="s">
        <v>3</v>
      </c>
      <c r="I15" s="486" t="s">
        <v>316</v>
      </c>
    </row>
    <row r="16" spans="1:11" ht="15.75" thickBot="1" x14ac:dyDescent="0.25">
      <c r="B16" s="12" t="s">
        <v>274</v>
      </c>
      <c r="C16" s="4"/>
      <c r="D16" s="4"/>
      <c r="G16" s="13" t="s">
        <v>4</v>
      </c>
      <c r="H16" s="136" t="s">
        <v>5</v>
      </c>
      <c r="I16" s="487"/>
    </row>
    <row r="17" spans="2:10" ht="19.899999999999999" customHeight="1" x14ac:dyDescent="0.25">
      <c r="C17" s="502" t="s">
        <v>6</v>
      </c>
      <c r="D17" s="502"/>
      <c r="E17" s="14"/>
      <c r="G17" s="15"/>
      <c r="H17" s="5"/>
    </row>
    <row r="18" spans="2:10" ht="21" customHeight="1" x14ac:dyDescent="0.25">
      <c r="B18" s="9">
        <v>1100</v>
      </c>
      <c r="C18" s="152" t="s">
        <v>357</v>
      </c>
      <c r="G18" s="162"/>
      <c r="H18" s="386">
        <f>'SALARIES FT'!N32+'SALARIES PT'!O32</f>
        <v>0</v>
      </c>
      <c r="I18" s="387" t="str">
        <f>IF(H18='SALARIES FT'!J35+'SALARIES FT'!J76+'SALARIES FT'!J117+'SALARIES FT'!J158+'SALARIES FT'!J199+'SALARIES FT'!J240+'SALARIES PT'!K35+'SALARIES PT'!K76+'SALARIES PT'!K117+'SALARIES PT'!K158+'SALARIES PT'!K199+'SALARIES PT'!K240,"Y","N")</f>
        <v>Y</v>
      </c>
      <c r="J18" s="384">
        <f>IF(I18="Y",1,0)</f>
        <v>1</v>
      </c>
    </row>
    <row r="19" spans="2:10" ht="21" customHeight="1" x14ac:dyDescent="0.25">
      <c r="B19" s="9">
        <v>1200</v>
      </c>
      <c r="C19" s="152" t="s">
        <v>359</v>
      </c>
      <c r="G19" s="162"/>
      <c r="H19" s="242">
        <f>'FRINGE BENEFITS'!I47</f>
        <v>0</v>
      </c>
      <c r="I19" s="388"/>
    </row>
    <row r="20" spans="2:10" ht="21" customHeight="1" thickBot="1" x14ac:dyDescent="0.3">
      <c r="B20" s="9">
        <v>1300</v>
      </c>
      <c r="C20" s="152" t="s">
        <v>358</v>
      </c>
      <c r="G20" s="162"/>
      <c r="H20" s="245"/>
      <c r="I20" s="388"/>
    </row>
    <row r="21" spans="2:10" ht="21" customHeight="1" thickBot="1" x14ac:dyDescent="0.3">
      <c r="C21" s="494" t="s">
        <v>277</v>
      </c>
      <c r="D21" s="494"/>
      <c r="E21" s="494"/>
      <c r="F21" s="495"/>
      <c r="G21" s="160">
        <f>SUM(G18:G20)</f>
        <v>0</v>
      </c>
      <c r="H21" s="158">
        <f>SUM(H18:H19)</f>
        <v>0</v>
      </c>
      <c r="I21" s="388"/>
    </row>
    <row r="22" spans="2:10" ht="7.5" customHeight="1" x14ac:dyDescent="0.25">
      <c r="C22" s="3"/>
      <c r="D22" s="3"/>
      <c r="E22" s="3"/>
      <c r="F22" s="3"/>
      <c r="G22" s="163"/>
      <c r="H22" s="246"/>
    </row>
    <row r="23" spans="2:10" ht="21" customHeight="1" x14ac:dyDescent="0.25">
      <c r="C23" s="17" t="s">
        <v>11</v>
      </c>
      <c r="G23" s="163"/>
      <c r="H23" s="246"/>
    </row>
    <row r="24" spans="2:10" ht="21" customHeight="1" x14ac:dyDescent="0.25">
      <c r="B24" s="9">
        <v>2100</v>
      </c>
      <c r="C24" s="152" t="s">
        <v>360</v>
      </c>
      <c r="G24" s="164"/>
      <c r="H24" s="243">
        <f>'NON STAFF SERVICES'!M13</f>
        <v>0</v>
      </c>
      <c r="I24" s="388"/>
    </row>
    <row r="25" spans="2:10" ht="21" customHeight="1" x14ac:dyDescent="0.25">
      <c r="B25" s="9">
        <v>2200</v>
      </c>
      <c r="C25" s="152" t="s">
        <v>361</v>
      </c>
      <c r="G25" s="164"/>
      <c r="H25" s="243">
        <f>'NON STAFF SERVICES'!M14</f>
        <v>0</v>
      </c>
      <c r="I25" s="388"/>
    </row>
    <row r="26" spans="2:10" ht="21" customHeight="1" x14ac:dyDescent="0.25">
      <c r="B26" s="9">
        <v>2300</v>
      </c>
      <c r="C26" s="152" t="s">
        <v>362</v>
      </c>
      <c r="G26" s="164"/>
      <c r="H26" s="243">
        <f>'NON STAFF SERVICES'!M15</f>
        <v>0</v>
      </c>
      <c r="I26" s="388"/>
    </row>
    <row r="27" spans="2:10" ht="21" customHeight="1" x14ac:dyDescent="0.25">
      <c r="B27" s="153">
        <v>2400</v>
      </c>
      <c r="C27" s="152" t="s">
        <v>363</v>
      </c>
      <c r="G27" s="164"/>
      <c r="H27" s="243">
        <f>'NON STAFF SERVICES'!M16</f>
        <v>0</v>
      </c>
      <c r="I27" s="388"/>
    </row>
    <row r="28" spans="2:10" ht="21" customHeight="1" thickBot="1" x14ac:dyDescent="0.3">
      <c r="B28" s="153">
        <v>2500</v>
      </c>
      <c r="C28" s="152" t="s">
        <v>364</v>
      </c>
      <c r="G28" s="164"/>
      <c r="H28" s="244">
        <f>'NON STAFF SERVICES'!M17</f>
        <v>0</v>
      </c>
      <c r="I28" s="388"/>
    </row>
    <row r="29" spans="2:10" ht="21" customHeight="1" thickBot="1" x14ac:dyDescent="0.3">
      <c r="C29" s="494" t="s">
        <v>12</v>
      </c>
      <c r="D29" s="494"/>
      <c r="E29" s="494"/>
      <c r="F29" s="495"/>
      <c r="G29" s="161">
        <f>SUM(G24:G28)</f>
        <v>0</v>
      </c>
      <c r="H29" s="159">
        <f>SUM(H24:H28)</f>
        <v>0</v>
      </c>
      <c r="I29" s="44" t="str">
        <f>IF('NON STAFF SERVICES'!M19="YES","Y","N")</f>
        <v>Y</v>
      </c>
      <c r="J29" s="287">
        <f>IF(I29="Y",1,0)</f>
        <v>1</v>
      </c>
    </row>
    <row r="30" spans="2:10" ht="7.5" customHeight="1" x14ac:dyDescent="0.25">
      <c r="C30" s="3"/>
      <c r="D30" s="3"/>
      <c r="E30" s="3"/>
      <c r="F30" s="3"/>
      <c r="G30" s="165"/>
      <c r="H30" s="247"/>
    </row>
    <row r="31" spans="2:10" ht="21" customHeight="1" x14ac:dyDescent="0.25">
      <c r="C31" s="17" t="s">
        <v>7</v>
      </c>
      <c r="D31" s="17"/>
      <c r="G31" s="163"/>
      <c r="H31" s="247"/>
    </row>
    <row r="32" spans="2:10" ht="21" customHeight="1" x14ac:dyDescent="0.25">
      <c r="B32" s="9" t="s">
        <v>20</v>
      </c>
      <c r="C32" s="152" t="s">
        <v>365</v>
      </c>
      <c r="G32" s="164"/>
      <c r="H32" s="243">
        <f>OTPS!N13</f>
        <v>0</v>
      </c>
      <c r="I32" s="388"/>
    </row>
    <row r="33" spans="2:10" ht="21" customHeight="1" x14ac:dyDescent="0.25">
      <c r="B33" s="9" t="s">
        <v>21</v>
      </c>
      <c r="C33" s="152" t="s">
        <v>366</v>
      </c>
      <c r="G33" s="164"/>
      <c r="H33" s="243">
        <f>OTPS!N14</f>
        <v>0</v>
      </c>
      <c r="I33" s="388"/>
    </row>
    <row r="34" spans="2:10" ht="21" customHeight="1" x14ac:dyDescent="0.25">
      <c r="B34" s="9" t="s">
        <v>19</v>
      </c>
      <c r="C34" s="152" t="s">
        <v>367</v>
      </c>
      <c r="G34" s="164"/>
      <c r="H34" s="243">
        <f>OTPS!N15</f>
        <v>0</v>
      </c>
      <c r="I34" s="388"/>
    </row>
    <row r="35" spans="2:10" ht="21" customHeight="1" x14ac:dyDescent="0.25">
      <c r="B35" s="9" t="s">
        <v>14</v>
      </c>
      <c r="C35" s="152" t="s">
        <v>406</v>
      </c>
      <c r="G35" s="164"/>
      <c r="H35" s="243">
        <f>OTPS!N16</f>
        <v>0</v>
      </c>
      <c r="I35" s="388"/>
    </row>
    <row r="36" spans="2:10" ht="21" customHeight="1" x14ac:dyDescent="0.25">
      <c r="B36" s="9" t="s">
        <v>15</v>
      </c>
      <c r="C36" s="152" t="s">
        <v>407</v>
      </c>
      <c r="G36" s="164"/>
      <c r="H36" s="243">
        <f>OTPS!N17</f>
        <v>0</v>
      </c>
      <c r="I36" s="388"/>
    </row>
    <row r="37" spans="2:10" ht="21" customHeight="1" x14ac:dyDescent="0.25">
      <c r="B37" s="9" t="s">
        <v>22</v>
      </c>
      <c r="C37" s="152" t="s">
        <v>368</v>
      </c>
      <c r="G37" s="164"/>
      <c r="H37" s="243">
        <f>OTPS!N18</f>
        <v>0</v>
      </c>
      <c r="I37" s="388"/>
    </row>
    <row r="38" spans="2:10" ht="21" customHeight="1" x14ac:dyDescent="0.25">
      <c r="B38" s="9" t="s">
        <v>23</v>
      </c>
      <c r="C38" s="152" t="s">
        <v>369</v>
      </c>
      <c r="G38" s="164"/>
      <c r="H38" s="243">
        <f>OTPS!N19</f>
        <v>0</v>
      </c>
      <c r="I38" s="388"/>
    </row>
    <row r="39" spans="2:10" ht="21" customHeight="1" x14ac:dyDescent="0.25">
      <c r="B39" s="9" t="s">
        <v>16</v>
      </c>
      <c r="C39" s="152" t="s">
        <v>370</v>
      </c>
      <c r="G39" s="164"/>
      <c r="H39" s="243">
        <f>OTPS!N20</f>
        <v>0</v>
      </c>
      <c r="I39" s="388"/>
    </row>
    <row r="40" spans="2:10" ht="21" customHeight="1" x14ac:dyDescent="0.25">
      <c r="B40" s="9" t="s">
        <v>17</v>
      </c>
      <c r="C40" s="152" t="s">
        <v>378</v>
      </c>
      <c r="G40" s="164"/>
      <c r="H40" s="243">
        <f>OTPS!N21</f>
        <v>0</v>
      </c>
      <c r="I40" s="388"/>
    </row>
    <row r="41" spans="2:10" ht="21" customHeight="1" x14ac:dyDescent="0.25">
      <c r="B41" s="9" t="s">
        <v>24</v>
      </c>
      <c r="C41" s="152" t="s">
        <v>371</v>
      </c>
      <c r="G41" s="162"/>
      <c r="H41" s="248"/>
      <c r="I41" s="388"/>
    </row>
    <row r="42" spans="2:10" ht="21" customHeight="1" thickBot="1" x14ac:dyDescent="0.3">
      <c r="B42" s="9" t="s">
        <v>18</v>
      </c>
      <c r="C42" s="152" t="s">
        <v>372</v>
      </c>
      <c r="G42" s="162"/>
      <c r="H42" s="249"/>
      <c r="I42" s="388"/>
    </row>
    <row r="43" spans="2:10" ht="21" customHeight="1" thickBot="1" x14ac:dyDescent="0.3">
      <c r="B43" s="4"/>
      <c r="D43" s="21" t="s">
        <v>278</v>
      </c>
      <c r="E43" s="150"/>
      <c r="F43" s="151"/>
      <c r="G43" s="160">
        <f>SUM(G32:G42)</f>
        <v>0</v>
      </c>
      <c r="H43" s="385">
        <f>SUM(H32:H42)</f>
        <v>0</v>
      </c>
      <c r="I43" s="44" t="str">
        <f>IF(OTPS!N23="YES","Y","N")</f>
        <v>Y</v>
      </c>
      <c r="J43" s="287">
        <f>IF(I43="Y",1,0)</f>
        <v>1</v>
      </c>
    </row>
    <row r="44" spans="2:10" ht="12" customHeight="1" thickBot="1" x14ac:dyDescent="0.3">
      <c r="B44" s="4"/>
      <c r="G44" s="163"/>
      <c r="H44" s="247"/>
    </row>
    <row r="45" spans="2:10" ht="21" customHeight="1" thickBot="1" x14ac:dyDescent="0.3">
      <c r="B45" s="5"/>
      <c r="C45" s="4"/>
      <c r="D45" s="494" t="s">
        <v>279</v>
      </c>
      <c r="E45" s="494"/>
      <c r="F45" s="495"/>
      <c r="G45" s="160">
        <f>G43+G29+G21</f>
        <v>0</v>
      </c>
      <c r="H45" s="385">
        <f>H43+H29+H21</f>
        <v>0</v>
      </c>
      <c r="I45" s="44" t="str">
        <f>IF(J43+J29+J18=3,"Y","N")</f>
        <v>Y</v>
      </c>
    </row>
    <row r="46" spans="2:10" ht="15" customHeight="1" thickBot="1" x14ac:dyDescent="0.25"/>
    <row r="47" spans="2:10" ht="43.5" customHeight="1" thickTop="1" x14ac:dyDescent="0.2">
      <c r="B47" s="18" t="s">
        <v>285</v>
      </c>
      <c r="C47" s="496" t="s">
        <v>373</v>
      </c>
      <c r="D47" s="497"/>
      <c r="E47" s="497"/>
      <c r="F47" s="497"/>
      <c r="G47" s="497"/>
      <c r="H47" s="498"/>
      <c r="I47" s="392"/>
    </row>
    <row r="48" spans="2:10" ht="21" customHeight="1" x14ac:dyDescent="0.25">
      <c r="B48" s="20" t="s">
        <v>354</v>
      </c>
      <c r="C48" s="156" t="s">
        <v>383</v>
      </c>
      <c r="D48" s="21"/>
      <c r="E48" s="21"/>
      <c r="F48" s="152" t="s">
        <v>384</v>
      </c>
      <c r="H48" s="19"/>
      <c r="I48" s="390"/>
    </row>
    <row r="49" spans="2:9" ht="21" customHeight="1" thickBot="1" x14ac:dyDescent="0.25">
      <c r="B49" s="20"/>
      <c r="C49" s="154" t="s">
        <v>374</v>
      </c>
      <c r="D49" s="500"/>
      <c r="E49" s="500"/>
      <c r="F49" s="155" t="s">
        <v>374</v>
      </c>
      <c r="G49" s="22"/>
      <c r="H49" s="19"/>
      <c r="I49" s="390"/>
    </row>
    <row r="50" spans="2:9" ht="21" customHeight="1" thickBot="1" x14ac:dyDescent="0.25">
      <c r="B50" s="20" t="s">
        <v>355</v>
      </c>
      <c r="C50" s="154" t="s">
        <v>375</v>
      </c>
      <c r="D50" s="503"/>
      <c r="E50" s="503"/>
      <c r="F50" s="155" t="s">
        <v>375</v>
      </c>
      <c r="G50" s="22"/>
      <c r="H50" s="265"/>
      <c r="I50" s="393"/>
    </row>
    <row r="51" spans="2:9" ht="21" customHeight="1" thickBot="1" x14ac:dyDescent="0.25">
      <c r="B51" s="20"/>
      <c r="C51" s="154" t="s">
        <v>376</v>
      </c>
      <c r="D51" s="501"/>
      <c r="E51" s="501"/>
      <c r="F51" s="155" t="s">
        <v>376</v>
      </c>
      <c r="G51" s="268"/>
      <c r="H51" s="266"/>
      <c r="I51" s="390"/>
    </row>
    <row r="52" spans="2:9" ht="21" customHeight="1" thickBot="1" x14ac:dyDescent="0.25">
      <c r="B52" s="20" t="s">
        <v>356</v>
      </c>
      <c r="C52" s="154" t="s">
        <v>377</v>
      </c>
      <c r="D52" s="501"/>
      <c r="E52" s="501"/>
      <c r="F52" s="155" t="s">
        <v>377</v>
      </c>
      <c r="G52" s="321"/>
      <c r="H52" s="265"/>
      <c r="I52" s="393"/>
    </row>
    <row r="53" spans="2:9" ht="21" customHeight="1" thickBot="1" x14ac:dyDescent="0.25">
      <c r="B53" s="20"/>
      <c r="C53" s="154" t="s">
        <v>397</v>
      </c>
      <c r="D53" s="505"/>
      <c r="E53" s="505"/>
      <c r="F53" s="155" t="s">
        <v>397</v>
      </c>
      <c r="G53" s="399"/>
      <c r="H53" s="265"/>
      <c r="I53" s="393"/>
    </row>
    <row r="54" spans="2:9" ht="5.25" customHeight="1" thickBot="1" x14ac:dyDescent="0.25">
      <c r="B54" s="23"/>
      <c r="C54" s="24"/>
      <c r="D54" s="504"/>
      <c r="E54" s="504"/>
      <c r="F54" s="25"/>
      <c r="G54" s="264"/>
      <c r="H54" s="267"/>
      <c r="I54" s="393"/>
    </row>
    <row r="55" spans="2:9" ht="12.75" customHeight="1" thickTop="1" x14ac:dyDescent="0.2"/>
    <row r="56" spans="2:9" x14ac:dyDescent="0.2">
      <c r="C56" s="5"/>
      <c r="D56" s="5"/>
      <c r="E56" s="5"/>
      <c r="F56" s="5"/>
      <c r="G56" s="4"/>
      <c r="H56" s="4"/>
      <c r="I56" s="4"/>
    </row>
    <row r="57" spans="2:9" ht="15" customHeight="1" x14ac:dyDescent="0.25">
      <c r="B57" s="494" t="s">
        <v>385</v>
      </c>
      <c r="C57" s="494"/>
      <c r="D57" s="494"/>
      <c r="E57" s="494"/>
      <c r="F57" s="494"/>
      <c r="G57" s="494"/>
      <c r="H57" s="494"/>
    </row>
  </sheetData>
  <sheetProtection algorithmName="SHA-512" hashValue="EZ5vINfo8GDD/zvF+oBjaSVGG5Jjv+SCaTmxRWR49K9O4axk8Y6cHPvCgpGfsE83VBDZ9bRb2jsDy/Ljz7DziA==" saltValue="xojyH8+ckuDOJqRcZpa2Kg==" spinCount="100000" sheet="1" objects="1" scenarios="1"/>
  <mergeCells count="21">
    <mergeCell ref="C29:F29"/>
    <mergeCell ref="C21:F21"/>
    <mergeCell ref="C47:H47"/>
    <mergeCell ref="C13:F13"/>
    <mergeCell ref="B57:H57"/>
    <mergeCell ref="D49:E49"/>
    <mergeCell ref="D52:E52"/>
    <mergeCell ref="C17:D17"/>
    <mergeCell ref="D45:F45"/>
    <mergeCell ref="D50:E50"/>
    <mergeCell ref="D54:E54"/>
    <mergeCell ref="D51:E51"/>
    <mergeCell ref="D53:E53"/>
    <mergeCell ref="I15:I16"/>
    <mergeCell ref="B1:H1"/>
    <mergeCell ref="B2:H2"/>
    <mergeCell ref="C10:F10"/>
    <mergeCell ref="B5:H5"/>
    <mergeCell ref="C8:F8"/>
    <mergeCell ref="C9:F9"/>
    <mergeCell ref="B3:H3"/>
  </mergeCells>
  <phoneticPr fontId="3" type="noConversion"/>
  <printOptions horizontalCentered="1"/>
  <pageMargins left="0.5" right="0.5" top="0.25" bottom="0.5" header="0.5" footer="0.5"/>
  <pageSetup scale="65" orientation="portrait" r:id="rId1"/>
  <headerFooter alignWithMargins="0"/>
  <rowBreaks count="1" manualBreakCount="1">
    <brk id="56"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codeName="Sheet2">
    <tabColor indexed="30"/>
  </sheetPr>
  <dimension ref="A1:AE246"/>
  <sheetViews>
    <sheetView showGridLines="0" showZeros="0" defaultGridColor="0" colorId="22" zoomScale="78" zoomScaleNormal="78" workbookViewId="0">
      <selection activeCell="F13" sqref="F13"/>
    </sheetView>
  </sheetViews>
  <sheetFormatPr defaultColWidth="11.44140625" defaultRowHeight="15" x14ac:dyDescent="0.2"/>
  <cols>
    <col min="1" max="1" width="1" style="26" customWidth="1"/>
    <col min="2" max="2" width="13.44140625" style="26" customWidth="1"/>
    <col min="3" max="3" width="10" style="33" customWidth="1"/>
    <col min="4" max="4" width="29.33203125" style="26" customWidth="1"/>
    <col min="5" max="5" width="12.21875" style="26" customWidth="1"/>
    <col min="6" max="6" width="41.109375" style="26" customWidth="1"/>
    <col min="7" max="7" width="10.88671875" style="26" customWidth="1"/>
    <col min="8" max="8" width="11.6640625" style="26" customWidth="1"/>
    <col min="9" max="9" width="14.33203125" style="29" customWidth="1"/>
    <col min="10" max="10" width="14.109375" style="26" customWidth="1"/>
    <col min="11" max="11" width="1" style="26" customWidth="1"/>
    <col min="12" max="12" width="6.5546875" style="26" customWidth="1"/>
    <col min="13" max="13" width="1.109375" style="26" customWidth="1"/>
    <col min="14" max="14" width="16.33203125" style="26" customWidth="1"/>
    <col min="15" max="17" width="10.33203125" style="323" customWidth="1"/>
    <col min="18" max="18" width="10.33203125" style="323" hidden="1" customWidth="1"/>
    <col min="19" max="26" width="11.44140625" style="323" hidden="1" customWidth="1"/>
    <col min="27" max="29" width="11.44140625" style="26" hidden="1" customWidth="1"/>
    <col min="30" max="16384" width="11.44140625" style="26"/>
  </cols>
  <sheetData>
    <row r="1" spans="1:24" ht="18" x14ac:dyDescent="0.25">
      <c r="A1" s="519" t="s">
        <v>272</v>
      </c>
      <c r="B1" s="519"/>
      <c r="C1" s="519"/>
      <c r="D1" s="519"/>
      <c r="E1" s="519"/>
      <c r="F1" s="519"/>
      <c r="G1" s="519"/>
      <c r="H1" s="519"/>
      <c r="I1" s="519"/>
      <c r="J1" s="519"/>
      <c r="K1" s="519"/>
      <c r="L1" s="519"/>
      <c r="M1" s="519"/>
      <c r="N1" s="519"/>
      <c r="O1" s="322"/>
      <c r="P1" s="322"/>
      <c r="Q1" s="322"/>
      <c r="R1" s="322"/>
      <c r="X1" s="342" t="s">
        <v>25</v>
      </c>
    </row>
    <row r="2" spans="1:24" ht="18" x14ac:dyDescent="0.25">
      <c r="A2" s="519" t="s">
        <v>273</v>
      </c>
      <c r="B2" s="519"/>
      <c r="C2" s="519"/>
      <c r="D2" s="519"/>
      <c r="E2" s="519"/>
      <c r="F2" s="519"/>
      <c r="G2" s="519"/>
      <c r="H2" s="519"/>
      <c r="I2" s="519"/>
      <c r="J2" s="519"/>
      <c r="K2" s="519"/>
      <c r="L2" s="519"/>
      <c r="M2" s="519"/>
      <c r="N2" s="519"/>
      <c r="O2" s="322"/>
      <c r="P2" s="322"/>
      <c r="Q2" s="322"/>
      <c r="R2" s="322"/>
      <c r="X2" s="342" t="s">
        <v>27</v>
      </c>
    </row>
    <row r="3" spans="1:24" ht="17.25" customHeight="1" thickBot="1" x14ac:dyDescent="0.25">
      <c r="B3" s="442">
        <f>+SUMMARY!B7</f>
        <v>0</v>
      </c>
      <c r="D3" s="27"/>
      <c r="H3" s="28"/>
      <c r="X3" s="340" t="s">
        <v>29</v>
      </c>
    </row>
    <row r="4" spans="1:24" ht="18.75" thickBot="1" x14ac:dyDescent="0.3">
      <c r="B4" s="512" t="s">
        <v>1</v>
      </c>
      <c r="C4" s="512"/>
      <c r="D4" s="513">
        <f>SUMMARY!C8</f>
        <v>0</v>
      </c>
      <c r="E4" s="513"/>
      <c r="F4" s="513"/>
      <c r="G4" s="30"/>
      <c r="H4" s="30"/>
      <c r="I4" s="167" t="s">
        <v>0</v>
      </c>
      <c r="J4" s="31">
        <f>SUMMARY!H7</f>
        <v>0</v>
      </c>
      <c r="L4" s="522" t="s">
        <v>285</v>
      </c>
      <c r="M4" s="523"/>
      <c r="N4" s="524"/>
      <c r="O4" s="324"/>
      <c r="P4" s="324"/>
      <c r="Q4" s="324"/>
      <c r="R4" s="324"/>
      <c r="X4" s="340" t="s">
        <v>31</v>
      </c>
    </row>
    <row r="5" spans="1:24" ht="24" customHeight="1" thickBot="1" x14ac:dyDescent="0.3">
      <c r="B5" s="512" t="s">
        <v>284</v>
      </c>
      <c r="C5" s="512"/>
      <c r="D5" s="510">
        <f>SUMMARY!C10</f>
        <v>0</v>
      </c>
      <c r="E5" s="510"/>
      <c r="F5" s="510"/>
      <c r="I5" s="167" t="s">
        <v>300</v>
      </c>
      <c r="J5" s="32">
        <f>SUMMARY!H8</f>
        <v>0</v>
      </c>
      <c r="L5" s="525" t="s">
        <v>395</v>
      </c>
      <c r="M5" s="526"/>
      <c r="N5" s="527"/>
      <c r="O5" s="325"/>
      <c r="P5" s="325"/>
      <c r="Q5" s="325"/>
      <c r="R5" s="325"/>
      <c r="X5" s="340" t="s">
        <v>33</v>
      </c>
    </row>
    <row r="6" spans="1:24" ht="19.5" customHeight="1" thickBot="1" x14ac:dyDescent="0.3">
      <c r="B6" s="30"/>
      <c r="D6" s="30"/>
      <c r="E6" s="34"/>
      <c r="F6" s="30"/>
      <c r="I6" s="35" t="s">
        <v>280</v>
      </c>
      <c r="J6" s="35" t="s">
        <v>281</v>
      </c>
      <c r="L6" s="528"/>
      <c r="M6" s="529"/>
      <c r="N6" s="530"/>
      <c r="O6" s="325"/>
      <c r="P6" s="325"/>
      <c r="Q6" s="325"/>
      <c r="R6" s="325"/>
      <c r="X6" s="340" t="s">
        <v>35</v>
      </c>
    </row>
    <row r="7" spans="1:24" ht="24" customHeight="1" thickTop="1" thickBot="1" x14ac:dyDescent="0.35">
      <c r="B7" s="36"/>
      <c r="D7" s="37"/>
      <c r="E7" s="38"/>
      <c r="F7" s="34"/>
      <c r="I7" s="109">
        <f>+SUMMARY!G13</f>
        <v>0</v>
      </c>
      <c r="J7" s="109">
        <f>SUMMARY!H13</f>
        <v>0</v>
      </c>
      <c r="L7" s="39">
        <f>IF(ISNA(U13)," ",U13)</f>
        <v>0</v>
      </c>
      <c r="M7" s="40"/>
      <c r="N7" s="61">
        <f>IF(ISBLANK(L7),0,SUMIF(E13:E239,L7,J13:J240))</f>
        <v>0</v>
      </c>
      <c r="O7" s="326"/>
      <c r="P7" s="326"/>
      <c r="Q7" s="326"/>
      <c r="R7" s="326"/>
      <c r="X7" s="340" t="s">
        <v>37</v>
      </c>
    </row>
    <row r="8" spans="1:24" ht="25.5" customHeight="1" x14ac:dyDescent="0.35">
      <c r="B8" s="515" t="s">
        <v>275</v>
      </c>
      <c r="C8" s="515"/>
      <c r="D8" s="515"/>
      <c r="E8" s="515"/>
      <c r="F8" s="515"/>
      <c r="G8" s="515"/>
      <c r="H8" s="515"/>
      <c r="I8" s="515"/>
      <c r="J8" s="515"/>
      <c r="K8" s="41"/>
      <c r="L8" s="42" t="str">
        <f t="shared" ref="L8:L31" si="0">IF(ISNA(U14)," ",U14)</f>
        <v xml:space="preserve"> </v>
      </c>
      <c r="M8" s="43"/>
      <c r="N8" s="62">
        <f>IF(ISBLANK(L8),0,SUMIF(E13:E239,L8,J13:J240))</f>
        <v>0</v>
      </c>
      <c r="O8" s="326"/>
      <c r="P8" s="326"/>
      <c r="Q8" s="326"/>
      <c r="R8" s="326"/>
      <c r="X8" s="340" t="s">
        <v>39</v>
      </c>
    </row>
    <row r="9" spans="1:24" ht="24" customHeight="1" thickBot="1" x14ac:dyDescent="0.25">
      <c r="B9" s="30" t="s">
        <v>301</v>
      </c>
      <c r="L9" s="42" t="str">
        <f t="shared" si="0"/>
        <v xml:space="preserve"> </v>
      </c>
      <c r="M9" s="43"/>
      <c r="N9" s="62">
        <f>IF(ISBLANK(L9),0,SUMIF(E13:E239,L9,J13:J240))</f>
        <v>0</v>
      </c>
      <c r="O9" s="326"/>
      <c r="P9" s="326"/>
      <c r="Q9" s="326"/>
      <c r="R9" s="326"/>
      <c r="X9" s="340" t="s">
        <v>41</v>
      </c>
    </row>
    <row r="10" spans="1:24" ht="24" customHeight="1" thickBot="1" x14ac:dyDescent="0.25">
      <c r="B10" s="516" t="s">
        <v>9</v>
      </c>
      <c r="C10" s="517"/>
      <c r="D10" s="517"/>
      <c r="E10" s="517"/>
      <c r="F10" s="517"/>
      <c r="G10" s="517"/>
      <c r="H10" s="517"/>
      <c r="I10" s="517"/>
      <c r="J10" s="518"/>
      <c r="L10" s="42" t="str">
        <f t="shared" si="0"/>
        <v xml:space="preserve"> </v>
      </c>
      <c r="M10" s="43"/>
      <c r="N10" s="62">
        <f>IF(ISBLANK(L10),0,SUMIF(E13:E239,L10,J13:J240))</f>
        <v>0</v>
      </c>
      <c r="O10" s="326"/>
      <c r="P10" s="326"/>
      <c r="Q10" s="326"/>
      <c r="R10" s="326"/>
      <c r="X10" s="340" t="s">
        <v>43</v>
      </c>
    </row>
    <row r="11" spans="1:24" ht="24" customHeight="1" thickBot="1" x14ac:dyDescent="0.25">
      <c r="B11" s="507" t="s">
        <v>287</v>
      </c>
      <c r="C11" s="508"/>
      <c r="D11" s="507" t="s">
        <v>295</v>
      </c>
      <c r="E11" s="509"/>
      <c r="F11" s="508"/>
      <c r="G11" s="507" t="s">
        <v>294</v>
      </c>
      <c r="H11" s="508"/>
      <c r="I11" s="535" t="s">
        <v>296</v>
      </c>
      <c r="J11" s="531" t="s">
        <v>297</v>
      </c>
      <c r="L11" s="42" t="str">
        <f t="shared" si="0"/>
        <v xml:space="preserve"> </v>
      </c>
      <c r="M11" s="43"/>
      <c r="N11" s="62">
        <f>IF(ISBLANK(L11),0,SUMIF(E13:E239,L11,J13:J240))</f>
        <v>0</v>
      </c>
      <c r="O11" s="326"/>
      <c r="P11" s="326"/>
      <c r="Q11" s="326"/>
      <c r="R11" s="326"/>
      <c r="X11" s="340" t="s">
        <v>45</v>
      </c>
    </row>
    <row r="12" spans="1:24" ht="24" customHeight="1" thickBot="1" x14ac:dyDescent="0.3">
      <c r="B12" s="44" t="s">
        <v>288</v>
      </c>
      <c r="C12" s="45" t="s">
        <v>289</v>
      </c>
      <c r="D12" s="44" t="s">
        <v>290</v>
      </c>
      <c r="E12" s="46" t="s">
        <v>270</v>
      </c>
      <c r="F12" s="44" t="s">
        <v>291</v>
      </c>
      <c r="G12" s="44" t="s">
        <v>292</v>
      </c>
      <c r="H12" s="44" t="s">
        <v>293</v>
      </c>
      <c r="I12" s="536"/>
      <c r="J12" s="532"/>
      <c r="L12" s="42" t="str">
        <f t="shared" si="0"/>
        <v xml:space="preserve"> </v>
      </c>
      <c r="M12" s="43"/>
      <c r="N12" s="62">
        <f>IF(ISBLANK(L12),0,SUMIF(E13:E239,L12,J13:J240))</f>
        <v>0</v>
      </c>
      <c r="O12" s="326"/>
      <c r="P12" s="326"/>
      <c r="Q12" s="326"/>
      <c r="R12" s="326"/>
      <c r="X12" s="340" t="s">
        <v>47</v>
      </c>
    </row>
    <row r="13" spans="1:24" ht="24" customHeight="1" x14ac:dyDescent="0.25">
      <c r="B13" s="169"/>
      <c r="C13" s="170"/>
      <c r="D13" s="171"/>
      <c r="E13" s="172"/>
      <c r="F13" s="416">
        <f>IF(ISERROR(LOOKUP(E13,'TITLE CODES'!$A$2:$A$126,'TITLE CODES'!$B$2:$B$126)),"",LOOKUP(E13,'TITLE CODES'!$A$2:$A$126,'TITLE CODES'!$B$2:$B$126))</f>
        <v>0</v>
      </c>
      <c r="G13" s="170"/>
      <c r="H13" s="170"/>
      <c r="I13" s="173"/>
      <c r="J13" s="174"/>
      <c r="L13" s="42" t="str">
        <f t="shared" si="0"/>
        <v xml:space="preserve"> </v>
      </c>
      <c r="M13" s="43"/>
      <c r="N13" s="62">
        <f>IF(ISBLANK(L13),0,SUMIF(E13:E239,L13,J13:J240))</f>
        <v>0</v>
      </c>
      <c r="O13" s="326"/>
      <c r="P13" s="326"/>
      <c r="Q13" s="326"/>
      <c r="R13" s="326"/>
      <c r="S13" s="323" t="s">
        <v>299</v>
      </c>
      <c r="T13" s="327">
        <f t="array" ref="T13">INDEX($E$13:$E$34,MATCH(0,COUNTIF($T12:T12,$E$13:$E$34),0))</f>
        <v>0</v>
      </c>
      <c r="U13" s="327">
        <f>T13</f>
        <v>0</v>
      </c>
      <c r="X13" s="340" t="s">
        <v>49</v>
      </c>
    </row>
    <row r="14" spans="1:24" ht="24" customHeight="1" x14ac:dyDescent="0.25">
      <c r="B14" s="175"/>
      <c r="C14" s="176"/>
      <c r="D14" s="177"/>
      <c r="E14" s="178"/>
      <c r="F14" s="418">
        <f>IF(ISERROR(LOOKUP(E14,'TITLE CODES'!$A$2:$A$126,'TITLE CODES'!$B$2:$B$126)),"",LOOKUP(E14,'TITLE CODES'!$A$2:$A$126,'TITLE CODES'!$B$2:$B$126))</f>
        <v>0</v>
      </c>
      <c r="G14" s="176"/>
      <c r="H14" s="176"/>
      <c r="I14" s="179"/>
      <c r="J14" s="180"/>
      <c r="L14" s="42" t="str">
        <f t="shared" si="0"/>
        <v xml:space="preserve"> </v>
      </c>
      <c r="M14" s="43"/>
      <c r="N14" s="62">
        <f>IF(ISBLANK(L14),0,SUMIF(E13:E239,L14,J13:J240))</f>
        <v>0</v>
      </c>
      <c r="O14" s="326"/>
      <c r="P14" s="326"/>
      <c r="Q14" s="326"/>
      <c r="R14" s="326"/>
      <c r="T14" s="327" t="e">
        <f t="array" ref="T14">INDEX($E$14:$E$34,MATCH(0,COUNTIF($T13:T13,$E$14:$E$34),0))</f>
        <v>#N/A</v>
      </c>
      <c r="U14" s="327" t="e">
        <f t="array" ref="U14">INDEX($T$13:$T$144,MATCH(0,COUNTIF($U13:U13,$T$13:$T$144),0))</f>
        <v>#N/A</v>
      </c>
      <c r="X14" s="340" t="s">
        <v>51</v>
      </c>
    </row>
    <row r="15" spans="1:24" ht="24" customHeight="1" x14ac:dyDescent="0.25">
      <c r="B15" s="181"/>
      <c r="C15" s="182"/>
      <c r="D15" s="183"/>
      <c r="E15" s="184"/>
      <c r="F15" s="418">
        <f>IF(ISERROR(LOOKUP(E15,'TITLE CODES'!$A$2:$A$126,'TITLE CODES'!$B$2:$B$126)),"",LOOKUP(E15,'TITLE CODES'!$A$2:$A$126,'TITLE CODES'!$B$2:$B$126))</f>
        <v>0</v>
      </c>
      <c r="G15" s="182"/>
      <c r="H15" s="182"/>
      <c r="I15" s="185"/>
      <c r="J15" s="180"/>
      <c r="L15" s="42" t="str">
        <f t="shared" si="0"/>
        <v xml:space="preserve"> </v>
      </c>
      <c r="M15" s="43"/>
      <c r="N15" s="62">
        <f>IF(ISBLANK(L15),0,SUMIF(E13:E239,L15,J13:J240))</f>
        <v>0</v>
      </c>
      <c r="O15" s="326"/>
      <c r="P15" s="326"/>
      <c r="Q15" s="326"/>
      <c r="R15" s="326"/>
      <c r="T15" s="327" t="e">
        <f t="array" ref="T15">INDEX($E$14:$E$34,MATCH(0,COUNTIF($T13:T14,$E$14:$E$34),0))</f>
        <v>#N/A</v>
      </c>
      <c r="U15" s="327" t="e">
        <f t="array" ref="U15">INDEX($T$13:$T$144,MATCH(0,COUNTIF($U13:U14,$T$13:$T$144),0))</f>
        <v>#N/A</v>
      </c>
      <c r="X15" s="340" t="s">
        <v>53</v>
      </c>
    </row>
    <row r="16" spans="1:24" ht="24" customHeight="1" x14ac:dyDescent="0.25">
      <c r="B16" s="181"/>
      <c r="C16" s="182"/>
      <c r="D16" s="183"/>
      <c r="E16" s="184"/>
      <c r="F16" s="418">
        <f>IF(ISERROR(LOOKUP(E16,'TITLE CODES'!$A$2:$A$126,'TITLE CODES'!$B$2:$B$126)),"",LOOKUP(E16,'TITLE CODES'!$A$2:$A$126,'TITLE CODES'!$B$2:$B$126))</f>
        <v>0</v>
      </c>
      <c r="G16" s="182"/>
      <c r="H16" s="182"/>
      <c r="I16" s="185"/>
      <c r="J16" s="180"/>
      <c r="L16" s="42" t="str">
        <f t="shared" si="0"/>
        <v xml:space="preserve"> </v>
      </c>
      <c r="M16" s="43"/>
      <c r="N16" s="62">
        <f>IF(ISBLANK(L16),0,SUMIF(E13:E239,L16,J13:J240))</f>
        <v>0</v>
      </c>
      <c r="O16" s="326"/>
      <c r="P16" s="326"/>
      <c r="Q16" s="326"/>
      <c r="R16" s="326"/>
      <c r="T16" s="327" t="e">
        <f t="array" ref="T16">INDEX($E$14:$E$34,MATCH(0,COUNTIF($T13:T15,$E$14:$E$34),0))</f>
        <v>#N/A</v>
      </c>
      <c r="U16" s="327" t="e">
        <f t="array" ref="U16">INDEX($T$13:$T$144,MATCH(0,COUNTIF($U13:U15,$T$13:$T$144),0))</f>
        <v>#N/A</v>
      </c>
      <c r="X16" s="340" t="s">
        <v>55</v>
      </c>
    </row>
    <row r="17" spans="2:24" ht="24" customHeight="1" x14ac:dyDescent="0.25">
      <c r="B17" s="181"/>
      <c r="C17" s="182"/>
      <c r="D17" s="183"/>
      <c r="E17" s="184"/>
      <c r="F17" s="418">
        <f>IF(ISERROR(LOOKUP(E17,'TITLE CODES'!$A$2:$A$126,'TITLE CODES'!$B$2:$B$126)),"",LOOKUP(E17,'TITLE CODES'!$A$2:$A$126,'TITLE CODES'!$B$2:$B$126))</f>
        <v>0</v>
      </c>
      <c r="G17" s="182"/>
      <c r="H17" s="182"/>
      <c r="I17" s="185"/>
      <c r="J17" s="180"/>
      <c r="L17" s="42" t="str">
        <f t="shared" si="0"/>
        <v xml:space="preserve"> </v>
      </c>
      <c r="M17" s="43"/>
      <c r="N17" s="62">
        <f>IF(ISBLANK(L17),0,SUMIF(E13:E239,L17,J13:J240))</f>
        <v>0</v>
      </c>
      <c r="O17" s="326"/>
      <c r="P17" s="326"/>
      <c r="Q17" s="326"/>
      <c r="R17" s="326"/>
      <c r="T17" s="327" t="e">
        <f t="array" ref="T17">INDEX($E$14:$E$34,MATCH(0,COUNTIF($T13:T16,$E$14:$E$34),0))</f>
        <v>#N/A</v>
      </c>
      <c r="U17" s="327" t="e">
        <f t="array" ref="U17">INDEX($T$13:$T$144,MATCH(0,COUNTIF($U13:U16,$T$13:$T$144),0))</f>
        <v>#N/A</v>
      </c>
      <c r="X17" s="340" t="s">
        <v>57</v>
      </c>
    </row>
    <row r="18" spans="2:24" ht="24" customHeight="1" x14ac:dyDescent="0.25">
      <c r="B18" s="181"/>
      <c r="C18" s="182"/>
      <c r="D18" s="183"/>
      <c r="E18" s="184"/>
      <c r="F18" s="418">
        <f>IF(ISERROR(LOOKUP(E18,'TITLE CODES'!$A$2:$A$126,'TITLE CODES'!$B$2:$B$126)),"",LOOKUP(E18,'TITLE CODES'!$A$2:$A$126,'TITLE CODES'!$B$2:$B$126))</f>
        <v>0</v>
      </c>
      <c r="G18" s="182"/>
      <c r="H18" s="182"/>
      <c r="I18" s="185"/>
      <c r="J18" s="180"/>
      <c r="L18" s="42" t="str">
        <f t="shared" si="0"/>
        <v xml:space="preserve"> </v>
      </c>
      <c r="M18" s="43"/>
      <c r="N18" s="62">
        <f>IF(ISBLANK(L18),0,SUMIF(E13:E239,L18,J13:J240))</f>
        <v>0</v>
      </c>
      <c r="O18" s="326"/>
      <c r="P18" s="326"/>
      <c r="Q18" s="326"/>
      <c r="R18" s="326"/>
      <c r="T18" s="327" t="e">
        <f t="array" ref="T18">INDEX($E$14:$E$34,MATCH(0,COUNTIF($T13:T17,$E$14:$E$34),0))</f>
        <v>#N/A</v>
      </c>
      <c r="U18" s="327" t="e">
        <f t="array" ref="U18">INDEX($T$13:$T$144,MATCH(0,COUNTIF($U13:U17,$T$13:$T$144),0))</f>
        <v>#N/A</v>
      </c>
      <c r="X18" s="340" t="s">
        <v>59</v>
      </c>
    </row>
    <row r="19" spans="2:24" ht="24" customHeight="1" x14ac:dyDescent="0.25">
      <c r="B19" s="181"/>
      <c r="C19" s="182"/>
      <c r="D19" s="183"/>
      <c r="E19" s="184"/>
      <c r="F19" s="418">
        <f>IF(ISERROR(LOOKUP(E19,'TITLE CODES'!$A$2:$A$126,'TITLE CODES'!$B$2:$B$126)),"",LOOKUP(E19,'TITLE CODES'!$A$2:$A$126,'TITLE CODES'!$B$2:$B$126))</f>
        <v>0</v>
      </c>
      <c r="G19" s="182"/>
      <c r="H19" s="182"/>
      <c r="I19" s="185"/>
      <c r="J19" s="180"/>
      <c r="L19" s="42" t="str">
        <f t="shared" si="0"/>
        <v xml:space="preserve"> </v>
      </c>
      <c r="M19" s="43"/>
      <c r="N19" s="62">
        <f>IF(ISBLANK(L19),0,SUMIF(E13:E239,L19,J13:J240))</f>
        <v>0</v>
      </c>
      <c r="O19" s="326"/>
      <c r="P19" s="326"/>
      <c r="Q19" s="326"/>
      <c r="R19" s="326"/>
      <c r="T19" s="327" t="e">
        <f t="array" ref="T19">INDEX($E$14:$E$34,MATCH(0,COUNTIF($T13:T18,$E$14:$E$34),0))</f>
        <v>#N/A</v>
      </c>
      <c r="U19" s="327" t="e">
        <f t="array" ref="U19">INDEX($T$13:$T$144,MATCH(0,COUNTIF($U13:U18,$T$13:$T$144),0))</f>
        <v>#N/A</v>
      </c>
      <c r="X19" s="340" t="s">
        <v>61</v>
      </c>
    </row>
    <row r="20" spans="2:24" ht="24" customHeight="1" x14ac:dyDescent="0.25">
      <c r="B20" s="181"/>
      <c r="C20" s="182"/>
      <c r="D20" s="183"/>
      <c r="E20" s="184"/>
      <c r="F20" s="418">
        <f>IF(ISERROR(LOOKUP(E20,'TITLE CODES'!$A$2:$A$126,'TITLE CODES'!$B$2:$B$126)),"",LOOKUP(E20,'TITLE CODES'!$A$2:$A$126,'TITLE CODES'!$B$2:$B$126))</f>
        <v>0</v>
      </c>
      <c r="G20" s="182"/>
      <c r="H20" s="182"/>
      <c r="I20" s="185"/>
      <c r="J20" s="180"/>
      <c r="L20" s="42" t="str">
        <f t="shared" si="0"/>
        <v xml:space="preserve"> </v>
      </c>
      <c r="M20" s="43"/>
      <c r="N20" s="62">
        <f>IF(ISBLANK(L20),0,SUMIF(E13:E239,L20,J13:J240))</f>
        <v>0</v>
      </c>
      <c r="O20" s="326"/>
      <c r="P20" s="326"/>
      <c r="Q20" s="326"/>
      <c r="R20" s="326"/>
      <c r="T20" s="327" t="e">
        <f t="array" ref="T20">INDEX($E$14:$E$34,MATCH(0,COUNTIF($T13:T19,$E$14:$E$34),0))</f>
        <v>#N/A</v>
      </c>
      <c r="U20" s="327" t="e">
        <f t="array" ref="U20">INDEX($T$13:$T$144,MATCH(0,COUNTIF($U13:U19,$T$13:$T$144),0))</f>
        <v>#N/A</v>
      </c>
      <c r="X20" s="340" t="s">
        <v>63</v>
      </c>
    </row>
    <row r="21" spans="2:24" ht="24" customHeight="1" x14ac:dyDescent="0.25">
      <c r="B21" s="181"/>
      <c r="C21" s="182"/>
      <c r="D21" s="183"/>
      <c r="E21" s="184"/>
      <c r="F21" s="418">
        <f>IF(ISERROR(LOOKUP(E21,'TITLE CODES'!$A$2:$A$126,'TITLE CODES'!$B$2:$B$126)),"",LOOKUP(E21,'TITLE CODES'!$A$2:$A$126,'TITLE CODES'!$B$2:$B$126))</f>
        <v>0</v>
      </c>
      <c r="G21" s="182"/>
      <c r="H21" s="182"/>
      <c r="I21" s="185"/>
      <c r="J21" s="180"/>
      <c r="L21" s="42" t="str">
        <f t="shared" si="0"/>
        <v xml:space="preserve"> </v>
      </c>
      <c r="M21" s="43"/>
      <c r="N21" s="62">
        <f>IF(ISBLANK(L21),0,SUMIF(E13:E239,L21,J13:J240))</f>
        <v>0</v>
      </c>
      <c r="O21" s="326"/>
      <c r="P21" s="326"/>
      <c r="Q21" s="326"/>
      <c r="R21" s="326"/>
      <c r="T21" s="327" t="e">
        <f t="array" ref="T21">INDEX($E$14:$E$34,MATCH(0,COUNTIF($T13:T20,$E$14:$E$34),0))</f>
        <v>#N/A</v>
      </c>
      <c r="U21" s="327" t="e">
        <f t="array" ref="U21">INDEX($T$13:$T$144,MATCH(0,COUNTIF($U13:U20,$T$13:$T$144),0))</f>
        <v>#N/A</v>
      </c>
      <c r="X21" s="340" t="s">
        <v>65</v>
      </c>
    </row>
    <row r="22" spans="2:24" ht="24" customHeight="1" x14ac:dyDescent="0.25">
      <c r="B22" s="181"/>
      <c r="C22" s="182"/>
      <c r="D22" s="183"/>
      <c r="E22" s="184"/>
      <c r="F22" s="418">
        <f>IF(ISERROR(LOOKUP(E22,'TITLE CODES'!$A$2:$A$126,'TITLE CODES'!$B$2:$B$126)),"",LOOKUP(E22,'TITLE CODES'!$A$2:$A$126,'TITLE CODES'!$B$2:$B$126))</f>
        <v>0</v>
      </c>
      <c r="G22" s="182"/>
      <c r="H22" s="182"/>
      <c r="I22" s="185"/>
      <c r="J22" s="180"/>
      <c r="L22" s="42" t="str">
        <f t="shared" si="0"/>
        <v xml:space="preserve"> </v>
      </c>
      <c r="M22" s="43"/>
      <c r="N22" s="62">
        <f>IF(ISBLANK(L22),0,SUMIF(E13:E239,L22,J13:J240))</f>
        <v>0</v>
      </c>
      <c r="O22" s="326"/>
      <c r="P22" s="326"/>
      <c r="Q22" s="326"/>
      <c r="R22" s="326"/>
      <c r="T22" s="327" t="e">
        <f t="array" ref="T22">INDEX($E$14:$E$34,MATCH(0,COUNTIF($T13:T21,$E$14:$E$34),0))</f>
        <v>#N/A</v>
      </c>
      <c r="U22" s="327" t="e">
        <f t="array" ref="U22">INDEX($T$13:$T$144,MATCH(0,COUNTIF($U13:U21,$T$13:$T$144),0))</f>
        <v>#N/A</v>
      </c>
      <c r="X22" s="340" t="s">
        <v>67</v>
      </c>
    </row>
    <row r="23" spans="2:24" ht="24" customHeight="1" x14ac:dyDescent="0.25">
      <c r="B23" s="181"/>
      <c r="C23" s="182"/>
      <c r="D23" s="183"/>
      <c r="E23" s="184"/>
      <c r="F23" s="418">
        <f>IF(ISERROR(LOOKUP(E23,'TITLE CODES'!$A$2:$A$126,'TITLE CODES'!$B$2:$B$126)),"",LOOKUP(E23,'TITLE CODES'!$A$2:$A$126,'TITLE CODES'!$B$2:$B$126))</f>
        <v>0</v>
      </c>
      <c r="G23" s="182"/>
      <c r="H23" s="182"/>
      <c r="I23" s="185"/>
      <c r="J23" s="180"/>
      <c r="L23" s="42" t="str">
        <f t="shared" si="0"/>
        <v xml:space="preserve"> </v>
      </c>
      <c r="M23" s="43"/>
      <c r="N23" s="62">
        <f>IF(ISBLANK(L23),0,SUMIF(E13:E239,L23,J13:J240))</f>
        <v>0</v>
      </c>
      <c r="O23" s="326"/>
      <c r="P23" s="326"/>
      <c r="Q23" s="326"/>
      <c r="R23" s="326"/>
      <c r="T23" s="327" t="e">
        <f t="array" ref="T23">INDEX($E$14:$E$34,MATCH(0,COUNTIF($T13:T22,$E$14:$E$34),0))</f>
        <v>#N/A</v>
      </c>
      <c r="U23" s="327" t="e">
        <f t="array" ref="U23">INDEX($T$13:$T$144,MATCH(0,COUNTIF($U13:U22,$T$13:$T$144),0))</f>
        <v>#N/A</v>
      </c>
      <c r="X23" s="340" t="s">
        <v>69</v>
      </c>
    </row>
    <row r="24" spans="2:24" ht="24" customHeight="1" x14ac:dyDescent="0.25">
      <c r="B24" s="181"/>
      <c r="C24" s="182"/>
      <c r="D24" s="183"/>
      <c r="E24" s="184"/>
      <c r="F24" s="418">
        <f>IF(ISERROR(LOOKUP(E24,'TITLE CODES'!$A$2:$A$126,'TITLE CODES'!$B$2:$B$126)),"",LOOKUP(E24,'TITLE CODES'!$A$2:$A$126,'TITLE CODES'!$B$2:$B$126))</f>
        <v>0</v>
      </c>
      <c r="G24" s="182"/>
      <c r="H24" s="182"/>
      <c r="I24" s="185"/>
      <c r="J24" s="180"/>
      <c r="L24" s="42" t="str">
        <f t="shared" si="0"/>
        <v xml:space="preserve"> </v>
      </c>
      <c r="M24" s="43"/>
      <c r="N24" s="62">
        <f>IF(ISBLANK(L24),0,SUMIF(E13:E239,L24,J13:J240))</f>
        <v>0</v>
      </c>
      <c r="O24" s="326"/>
      <c r="P24" s="326"/>
      <c r="Q24" s="326"/>
      <c r="R24" s="326"/>
      <c r="T24" s="327" t="e">
        <f t="array" ref="T24">INDEX($E$14:$E$34,MATCH(0,COUNTIF($T13:T23,$E$14:$E$34),0))</f>
        <v>#N/A</v>
      </c>
      <c r="U24" s="327" t="e">
        <f t="array" ref="U24">INDEX($T$13:$T$144,MATCH(0,COUNTIF($U13:U23,$T$13:$T$144),0))</f>
        <v>#N/A</v>
      </c>
      <c r="X24" s="340" t="s">
        <v>71</v>
      </c>
    </row>
    <row r="25" spans="2:24" ht="24" customHeight="1" x14ac:dyDescent="0.25">
      <c r="B25" s="181"/>
      <c r="C25" s="182"/>
      <c r="D25" s="183"/>
      <c r="E25" s="184"/>
      <c r="F25" s="418">
        <f>IF(ISERROR(LOOKUP(E25,'TITLE CODES'!$A$2:$A$126,'TITLE CODES'!$B$2:$B$126)),"",LOOKUP(E25,'TITLE CODES'!$A$2:$A$126,'TITLE CODES'!$B$2:$B$126))</f>
        <v>0</v>
      </c>
      <c r="G25" s="182"/>
      <c r="H25" s="182"/>
      <c r="I25" s="185"/>
      <c r="J25" s="180"/>
      <c r="L25" s="42" t="str">
        <f t="shared" si="0"/>
        <v xml:space="preserve"> </v>
      </c>
      <c r="M25" s="43"/>
      <c r="N25" s="62">
        <f>IF(ISBLANK(L25),0,SUMIF(E13:E239,L25,J13:J240))</f>
        <v>0</v>
      </c>
      <c r="O25" s="326"/>
      <c r="P25" s="326"/>
      <c r="Q25" s="326"/>
      <c r="R25" s="326"/>
      <c r="T25" s="327" t="e">
        <f t="array" ref="T25">INDEX($E$14:$E$34,MATCH(0,COUNTIF($T13:T24,$E$14:$E$34),0))</f>
        <v>#N/A</v>
      </c>
      <c r="U25" s="327" t="e">
        <f t="array" ref="U25">INDEX($T$13:$T$144,MATCH(0,COUNTIF($U13:U24,$T$13:$T$144),0))</f>
        <v>#N/A</v>
      </c>
      <c r="X25" s="340" t="s">
        <v>73</v>
      </c>
    </row>
    <row r="26" spans="2:24" ht="24" customHeight="1" x14ac:dyDescent="0.25">
      <c r="B26" s="181"/>
      <c r="C26" s="182"/>
      <c r="D26" s="183"/>
      <c r="E26" s="184"/>
      <c r="F26" s="418">
        <f>IF(ISERROR(LOOKUP(E26,'TITLE CODES'!$A$2:$A$126,'TITLE CODES'!$B$2:$B$126)),"",LOOKUP(E26,'TITLE CODES'!$A$2:$A$126,'TITLE CODES'!$B$2:$B$126))</f>
        <v>0</v>
      </c>
      <c r="G26" s="182"/>
      <c r="H26" s="182"/>
      <c r="I26" s="185"/>
      <c r="J26" s="180"/>
      <c r="L26" s="42" t="str">
        <f t="shared" si="0"/>
        <v xml:space="preserve"> </v>
      </c>
      <c r="M26" s="43"/>
      <c r="N26" s="62">
        <f>IF(ISBLANK(L26),0,SUMIF(E13:E239,L26,J13:J240))</f>
        <v>0</v>
      </c>
      <c r="O26" s="326"/>
      <c r="P26" s="326"/>
      <c r="Q26" s="326"/>
      <c r="R26" s="326"/>
      <c r="T26" s="327" t="e">
        <f t="array" ref="T26">INDEX($E$14:$E$34,MATCH(0,COUNTIF($T13:T25,$E$14:$E$34),0))</f>
        <v>#N/A</v>
      </c>
      <c r="U26" s="327" t="e">
        <f t="array" ref="U26">INDEX($T$13:$T$144,MATCH(0,COUNTIF($U13:U25,$T$13:$T$144),0))</f>
        <v>#N/A</v>
      </c>
      <c r="X26" s="340" t="s">
        <v>75</v>
      </c>
    </row>
    <row r="27" spans="2:24" ht="24" customHeight="1" x14ac:dyDescent="0.25">
      <c r="B27" s="181"/>
      <c r="C27" s="182"/>
      <c r="D27" s="183"/>
      <c r="E27" s="184"/>
      <c r="F27" s="418">
        <f>IF(ISERROR(LOOKUP(E27,'TITLE CODES'!$A$2:$A$126,'TITLE CODES'!$B$2:$B$126)),"",LOOKUP(E27,'TITLE CODES'!$A$2:$A$126,'TITLE CODES'!$B$2:$B$126))</f>
        <v>0</v>
      </c>
      <c r="G27" s="182"/>
      <c r="H27" s="182"/>
      <c r="I27" s="185"/>
      <c r="J27" s="180"/>
      <c r="L27" s="42" t="str">
        <f t="shared" si="0"/>
        <v xml:space="preserve"> </v>
      </c>
      <c r="M27" s="43"/>
      <c r="N27" s="62">
        <f>IF(ISBLANK(L27),0,SUMIF(E13:E239,L27,J13:J240))</f>
        <v>0</v>
      </c>
      <c r="O27" s="326"/>
      <c r="P27" s="326"/>
      <c r="Q27" s="326"/>
      <c r="R27" s="326"/>
      <c r="T27" s="327" t="e">
        <f t="array" ref="T27">INDEX($E$14:$E$34,MATCH(0,COUNTIF($T13:T26,$E$14:$E$34),0))</f>
        <v>#N/A</v>
      </c>
      <c r="U27" s="327" t="e">
        <f t="array" ref="U27">INDEX($T$13:$T$144,MATCH(0,COUNTIF($U13:U26,$T$13:$T$144),0))</f>
        <v>#N/A</v>
      </c>
      <c r="X27" s="340" t="s">
        <v>77</v>
      </c>
    </row>
    <row r="28" spans="2:24" ht="24" customHeight="1" x14ac:dyDescent="0.25">
      <c r="B28" s="181"/>
      <c r="C28" s="182"/>
      <c r="D28" s="183"/>
      <c r="E28" s="184"/>
      <c r="F28" s="418">
        <f>IF(ISERROR(LOOKUP(E28,'TITLE CODES'!$A$2:$A$126,'TITLE CODES'!$B$2:$B$126)),"",LOOKUP(E28,'TITLE CODES'!$A$2:$A$126,'TITLE CODES'!$B$2:$B$126))</f>
        <v>0</v>
      </c>
      <c r="G28" s="182"/>
      <c r="H28" s="182"/>
      <c r="I28" s="185"/>
      <c r="J28" s="180"/>
      <c r="L28" s="42" t="str">
        <f t="shared" si="0"/>
        <v xml:space="preserve"> </v>
      </c>
      <c r="M28" s="43"/>
      <c r="N28" s="62">
        <f>IF(ISBLANK(L28),0,SUMIF(E13:E239,L28,J13:J240))</f>
        <v>0</v>
      </c>
      <c r="O28" s="326"/>
      <c r="P28" s="326"/>
      <c r="Q28" s="326"/>
      <c r="R28" s="326"/>
      <c r="T28" s="327" t="e">
        <f t="array" ref="T28">INDEX($E$14:$E$34,MATCH(0,COUNTIF($T13:T27,$E$14:$E$34),0))</f>
        <v>#N/A</v>
      </c>
      <c r="U28" s="327" t="e">
        <f t="array" ref="U28">INDEX($T$13:$T$144,MATCH(0,COUNTIF($U13:U27,$T$13:$T$144),0))</f>
        <v>#N/A</v>
      </c>
      <c r="X28" s="340" t="s">
        <v>79</v>
      </c>
    </row>
    <row r="29" spans="2:24" ht="24" customHeight="1" x14ac:dyDescent="0.25">
      <c r="B29" s="181"/>
      <c r="C29" s="182"/>
      <c r="D29" s="183"/>
      <c r="E29" s="184"/>
      <c r="F29" s="418">
        <f>IF(ISERROR(LOOKUP(E29,'TITLE CODES'!$A$2:$A$126,'TITLE CODES'!$B$2:$B$126)),"",LOOKUP(E29,'TITLE CODES'!$A$2:$A$126,'TITLE CODES'!$B$2:$B$126))</f>
        <v>0</v>
      </c>
      <c r="G29" s="182"/>
      <c r="H29" s="182"/>
      <c r="I29" s="185"/>
      <c r="J29" s="180"/>
      <c r="L29" s="42" t="str">
        <f t="shared" si="0"/>
        <v xml:space="preserve"> </v>
      </c>
      <c r="M29" s="43"/>
      <c r="N29" s="62">
        <f>IF(ISBLANK(L29),0,SUMIF(E13:E239,L29,J13:J240))</f>
        <v>0</v>
      </c>
      <c r="O29" s="328" t="str">
        <f>IF(ISNA(U35),"",U35)</f>
        <v/>
      </c>
      <c r="P29" s="326"/>
      <c r="Q29" s="326"/>
      <c r="R29" s="326"/>
      <c r="T29" s="327" t="e">
        <f t="array" ref="T29">INDEX($E$14:$E$34,MATCH(0,COUNTIF($T13:T28,$E$14:$E$34),0))</f>
        <v>#N/A</v>
      </c>
      <c r="U29" s="327" t="e">
        <f t="array" ref="U29">INDEX($T$13:$T$144,MATCH(0,COUNTIF($U13:U28,$T$13:$T$144),0))</f>
        <v>#N/A</v>
      </c>
      <c r="X29" s="340" t="s">
        <v>81</v>
      </c>
    </row>
    <row r="30" spans="2:24" ht="24" customHeight="1" x14ac:dyDescent="0.25">
      <c r="B30" s="181"/>
      <c r="C30" s="182"/>
      <c r="D30" s="183"/>
      <c r="E30" s="184"/>
      <c r="F30" s="418">
        <f>IF(ISERROR(LOOKUP(E30,'TITLE CODES'!$A$2:$A$126,'TITLE CODES'!$B$2:$B$126)),"",LOOKUP(E30,'TITLE CODES'!$A$2:$A$126,'TITLE CODES'!$B$2:$B$126))</f>
        <v>0</v>
      </c>
      <c r="G30" s="182"/>
      <c r="H30" s="182"/>
      <c r="I30" s="185"/>
      <c r="J30" s="180"/>
      <c r="L30" s="42" t="str">
        <f t="shared" si="0"/>
        <v xml:space="preserve"> </v>
      </c>
      <c r="M30" s="43"/>
      <c r="N30" s="62">
        <f>IF(ISBLANK(L30),0,SUMIF(E13:E239,L30,J13:J240))</f>
        <v>0</v>
      </c>
      <c r="O30" s="326"/>
      <c r="P30" s="326"/>
      <c r="Q30" s="326"/>
      <c r="R30" s="326"/>
      <c r="T30" s="327" t="e">
        <f t="array" ref="T30">INDEX($E$14:$E$34,MATCH(0,COUNTIF($T13:T29,$E$14:$E$34),0))</f>
        <v>#N/A</v>
      </c>
      <c r="U30" s="327" t="e">
        <f t="array" ref="U30">INDEX($T$13:$T$144,MATCH(0,COUNTIF($U13:U29,$T$13:$T$144),0))</f>
        <v>#N/A</v>
      </c>
      <c r="X30" s="340" t="s">
        <v>83</v>
      </c>
    </row>
    <row r="31" spans="2:24" ht="24" customHeight="1" thickBot="1" x14ac:dyDescent="0.3">
      <c r="B31" s="181"/>
      <c r="C31" s="182"/>
      <c r="D31" s="183"/>
      <c r="E31" s="184"/>
      <c r="F31" s="418">
        <f>IF(ISERROR(LOOKUP(E31,'TITLE CODES'!$A$2:$A$126,'TITLE CODES'!$B$2:$B$126)),"",LOOKUP(E31,'TITLE CODES'!$A$2:$A$126,'TITLE CODES'!$B$2:$B$126))</f>
        <v>0</v>
      </c>
      <c r="G31" s="182"/>
      <c r="H31" s="182"/>
      <c r="I31" s="185"/>
      <c r="J31" s="180"/>
      <c r="L31" s="47" t="str">
        <f t="shared" si="0"/>
        <v xml:space="preserve"> </v>
      </c>
      <c r="M31" s="48"/>
      <c r="N31" s="63">
        <f>IF(ISBLANK(L31),0,SUMIF(E13:E239,L31,J13:J240))</f>
        <v>0</v>
      </c>
      <c r="O31" s="326"/>
      <c r="P31" s="326"/>
      <c r="Q31" s="326"/>
      <c r="R31" s="326"/>
      <c r="T31" s="327" t="e">
        <f t="array" ref="T31">INDEX($E$14:$E$34,MATCH(0,COUNTIF($T13:T30,$E$14:$E$34),0))</f>
        <v>#N/A</v>
      </c>
      <c r="U31" s="327" t="e">
        <f t="array" ref="U31">INDEX($T$13:$T$144,MATCH(0,COUNTIF($U13:U30,$T$13:$T$144),0))</f>
        <v>#N/A</v>
      </c>
      <c r="X31" s="340" t="s">
        <v>85</v>
      </c>
    </row>
    <row r="32" spans="2:24" ht="24" customHeight="1" thickTop="1" thickBot="1" x14ac:dyDescent="0.3">
      <c r="B32" s="181"/>
      <c r="C32" s="182"/>
      <c r="D32" s="183"/>
      <c r="E32" s="184"/>
      <c r="F32" s="418">
        <f>IF(ISERROR(LOOKUP(E32,'TITLE CODES'!$A$2:$A$126,'TITLE CODES'!$B$2:$B$126)),"",LOOKUP(E32,'TITLE CODES'!$A$2:$A$126,'TITLE CODES'!$B$2:$B$126))</f>
        <v>0</v>
      </c>
      <c r="G32" s="182"/>
      <c r="H32" s="182"/>
      <c r="I32" s="185"/>
      <c r="J32" s="180"/>
      <c r="L32" s="49" t="s">
        <v>314</v>
      </c>
      <c r="M32" s="50"/>
      <c r="N32" s="64">
        <f>SUM(N7:N31)</f>
        <v>0</v>
      </c>
      <c r="T32" s="327" t="e">
        <f t="array" ref="T32">INDEX($E$14:$E$34,MATCH(0,COUNTIF($T13:T31,$E$14:$E$34),0))</f>
        <v>#N/A</v>
      </c>
      <c r="U32" s="327" t="e">
        <f t="array" ref="U32">INDEX($T$13:$T$144,MATCH(0,COUNTIF($U13:U31,$T$13:$T$144),0))</f>
        <v>#N/A</v>
      </c>
      <c r="X32" s="340" t="s">
        <v>87</v>
      </c>
    </row>
    <row r="33" spans="1:24" ht="24" customHeight="1" thickTop="1" thickBot="1" x14ac:dyDescent="0.3">
      <c r="B33" s="181"/>
      <c r="C33" s="182"/>
      <c r="D33" s="183"/>
      <c r="E33" s="184"/>
      <c r="F33" s="418">
        <f>IF(ISERROR(LOOKUP(E33,'TITLE CODES'!$A$2:$A$126,'TITLE CODES'!$B$2:$B$126)),"",LOOKUP(E33,'TITLE CODES'!$A$2:$A$126,'TITLE CODES'!$B$2:$B$126))</f>
        <v>0</v>
      </c>
      <c r="G33" s="182"/>
      <c r="H33" s="182"/>
      <c r="I33" s="185"/>
      <c r="J33" s="180"/>
      <c r="L33" s="51" t="s">
        <v>316</v>
      </c>
      <c r="M33" s="52"/>
      <c r="N33" s="53" t="str">
        <f>IF(N32=J35+J76+J117+J158+J199+J240,"YES","NO")</f>
        <v>YES</v>
      </c>
      <c r="O33" s="329"/>
      <c r="P33" s="329"/>
      <c r="Q33" s="329"/>
      <c r="R33" s="329"/>
      <c r="T33" s="327" t="e">
        <f t="array" ref="T33">INDEX($E$14:$E$34,MATCH(0,COUNTIF($T13:T32,$E$14:$E$34),0))</f>
        <v>#N/A</v>
      </c>
      <c r="U33" s="327" t="e">
        <f t="array" ref="U33">INDEX($T$13:$T$144,MATCH(0,COUNTIF($U13:U32,$T$13:$T$144),0))</f>
        <v>#N/A</v>
      </c>
      <c r="X33" s="340" t="s">
        <v>89</v>
      </c>
    </row>
    <row r="34" spans="1:24" ht="24" customHeight="1" thickTop="1" thickBot="1" x14ac:dyDescent="0.3">
      <c r="B34" s="186"/>
      <c r="C34" s="187"/>
      <c r="D34" s="188"/>
      <c r="E34" s="189"/>
      <c r="F34" s="417">
        <f>IF(ISERROR(LOOKUP(E34,'TITLE CODES'!$A$2:$A$126,'TITLE CODES'!$B$2:$B$126)),"",LOOKUP(E34,'TITLE CODES'!$A$2:$A$126,'TITLE CODES'!$B$2:$B$126))</f>
        <v>0</v>
      </c>
      <c r="G34" s="187"/>
      <c r="H34" s="187"/>
      <c r="I34" s="190"/>
      <c r="J34" s="191"/>
      <c r="L34" s="16"/>
      <c r="M34" s="16"/>
      <c r="N34" s="21"/>
      <c r="T34" s="327" t="e">
        <f t="array" ref="T34">INDEX($E$14:$E$34,MATCH(0,COUNTIF($T13:T33,$E$14:$E$34),0))</f>
        <v>#N/A</v>
      </c>
      <c r="U34" s="327" t="e">
        <f t="array" ref="U34">INDEX($T$13:$T$144,MATCH(0,COUNTIF($U13:U33,$T$13:$T$144),0))</f>
        <v>#N/A</v>
      </c>
      <c r="X34" s="340" t="s">
        <v>91</v>
      </c>
    </row>
    <row r="35" spans="1:24" ht="24" customHeight="1" thickTop="1" thickBot="1" x14ac:dyDescent="0.3">
      <c r="B35" s="66"/>
      <c r="C35" s="67"/>
      <c r="D35" s="68"/>
      <c r="E35" s="68"/>
      <c r="F35" s="438"/>
      <c r="G35" s="69"/>
      <c r="H35" s="533" t="s">
        <v>302</v>
      </c>
      <c r="I35" s="534"/>
      <c r="J35" s="70">
        <f>SUM(J13:J34)</f>
        <v>0</v>
      </c>
      <c r="L35" s="51" t="s">
        <v>341</v>
      </c>
      <c r="M35" s="52"/>
      <c r="N35" s="65">
        <f>ROUNDUP(N32*0.0765,2)</f>
        <v>0</v>
      </c>
      <c r="S35" s="323" t="s">
        <v>304</v>
      </c>
      <c r="T35" s="327" t="e">
        <f t="array" ref="T35">INDEX($E$54:$E$75,MATCH(0,COUNTIF($T13:T34,$E$54:$E$75),0))</f>
        <v>#N/A</v>
      </c>
      <c r="U35" s="327" t="e">
        <f t="array" ref="U35">INDEX($T$13:$T$144,MATCH(0,COUNTIF($U13:U34,$T$13:$T$144),0))</f>
        <v>#N/A</v>
      </c>
      <c r="X35" s="340" t="s">
        <v>93</v>
      </c>
    </row>
    <row r="36" spans="1:24" x14ac:dyDescent="0.2">
      <c r="B36" s="269" t="s">
        <v>394</v>
      </c>
      <c r="C36" s="54"/>
      <c r="T36" s="327" t="e">
        <f t="array" ref="T36">INDEX($E$55:$E$75,MATCH(0,COUNTIF($T13:T35,$E$55:$E$75),0))</f>
        <v>#N/A</v>
      </c>
      <c r="U36" s="327" t="e">
        <f t="array" ref="U36">INDEX($T$13:$T$144,MATCH(0,COUNTIF($U13:U35,$T$13:$T$144),0))</f>
        <v>#N/A</v>
      </c>
      <c r="X36" s="340" t="s">
        <v>95</v>
      </c>
    </row>
    <row r="37" spans="1:24" x14ac:dyDescent="0.2">
      <c r="B37" s="256" t="s">
        <v>392</v>
      </c>
      <c r="C37" s="506"/>
      <c r="D37" s="506"/>
      <c r="E37" s="506"/>
      <c r="F37" s="506"/>
      <c r="G37" s="506"/>
      <c r="H37" s="506"/>
      <c r="I37" s="506"/>
      <c r="J37" s="506"/>
      <c r="K37" s="55"/>
      <c r="T37" s="327" t="e">
        <f t="array" ref="T37">INDEX($E$56:$E$75,MATCH(0,COUNTIF($T13:T36,$E$56:$E$75),0))</f>
        <v>#N/A</v>
      </c>
      <c r="U37" s="327" t="e">
        <f t="array" ref="U37">INDEX($T$13:$T$144,MATCH(0,COUNTIF($U13:U36,$T$13:$T$144),0))</f>
        <v>#N/A</v>
      </c>
      <c r="X37" s="340" t="s">
        <v>97</v>
      </c>
    </row>
    <row r="38" spans="1:24" x14ac:dyDescent="0.2">
      <c r="B38" s="257"/>
      <c r="C38" s="506"/>
      <c r="D38" s="506"/>
      <c r="E38" s="506"/>
      <c r="F38" s="506"/>
      <c r="G38" s="506"/>
      <c r="H38" s="506"/>
      <c r="I38" s="506"/>
      <c r="J38" s="506"/>
      <c r="K38" s="55"/>
      <c r="T38" s="327" t="e">
        <f t="array" ref="T38">INDEX($E$57:$E$75,MATCH(0,COUNTIF($T13:T37,$E$57:$E$75),0))</f>
        <v>#N/A</v>
      </c>
      <c r="X38" s="340" t="s">
        <v>99</v>
      </c>
    </row>
    <row r="39" spans="1:24" x14ac:dyDescent="0.2">
      <c r="B39" s="258"/>
      <c r="C39" s="506"/>
      <c r="D39" s="506"/>
      <c r="E39" s="506"/>
      <c r="F39" s="506"/>
      <c r="G39" s="506"/>
      <c r="H39" s="506"/>
      <c r="I39" s="506"/>
      <c r="J39" s="506"/>
      <c r="K39" s="56"/>
      <c r="T39" s="327" t="e">
        <f t="array" ref="T39">INDEX($E$58:$E$79,MATCH(0,COUNTIF($T13:T38,$E$58:$E$75),0))</f>
        <v>#N/A</v>
      </c>
      <c r="X39" s="340" t="s">
        <v>101</v>
      </c>
    </row>
    <row r="40" spans="1:24" x14ac:dyDescent="0.2">
      <c r="B40" s="259"/>
      <c r="C40" s="520"/>
      <c r="D40" s="520"/>
      <c r="E40" s="520"/>
      <c r="F40" s="520"/>
      <c r="G40" s="520"/>
      <c r="H40" s="520"/>
      <c r="I40" s="520"/>
      <c r="J40" s="520"/>
      <c r="K40" s="56"/>
      <c r="T40" s="327" t="e">
        <f t="array" ref="T40">INDEX($E$59:$E$75,MATCH(0,COUNTIF($T13:T39,$E$59:$E$75),0))</f>
        <v>#N/A</v>
      </c>
      <c r="X40" s="340" t="s">
        <v>103</v>
      </c>
    </row>
    <row r="41" spans="1:24" ht="17.100000000000001" customHeight="1" x14ac:dyDescent="0.25">
      <c r="B41" s="521" t="s">
        <v>386</v>
      </c>
      <c r="C41" s="521"/>
      <c r="D41" s="521"/>
      <c r="E41" s="521"/>
      <c r="F41" s="521"/>
      <c r="G41" s="521"/>
      <c r="H41" s="521"/>
      <c r="I41" s="521"/>
      <c r="J41" s="521"/>
      <c r="K41" s="521"/>
      <c r="L41" s="521"/>
      <c r="M41" s="521"/>
      <c r="N41" s="521"/>
      <c r="O41" s="330"/>
      <c r="P41" s="330"/>
      <c r="Q41" s="330"/>
      <c r="R41" s="330"/>
      <c r="T41" s="327" t="e">
        <f t="array" ref="T41">INDEX($E$60:$E$75,MATCH(0,COUNTIF($T13:T40,$E$60:$E$75),0))</f>
        <v>#N/A</v>
      </c>
      <c r="X41" s="340" t="s">
        <v>105</v>
      </c>
    </row>
    <row r="42" spans="1:24" ht="30" x14ac:dyDescent="0.4">
      <c r="A42" s="519" t="s">
        <v>272</v>
      </c>
      <c r="B42" s="519"/>
      <c r="C42" s="519"/>
      <c r="D42" s="519"/>
      <c r="E42" s="519"/>
      <c r="F42" s="519"/>
      <c r="G42" s="519"/>
      <c r="H42" s="519"/>
      <c r="I42" s="519"/>
      <c r="J42" s="519"/>
      <c r="K42" s="519"/>
      <c r="L42" s="519"/>
      <c r="M42" s="519"/>
      <c r="N42" s="519"/>
      <c r="O42" s="331"/>
      <c r="P42" s="331"/>
      <c r="Q42" s="331"/>
      <c r="R42" s="331"/>
      <c r="T42" s="327" t="e">
        <f t="array" ref="T42">INDEX($E$61:$E$75,MATCH(0,COUNTIF($T13:T41,$E$61:$E$75),0))</f>
        <v>#N/A</v>
      </c>
      <c r="X42" s="340" t="s">
        <v>107</v>
      </c>
    </row>
    <row r="43" spans="1:24" ht="27.75" x14ac:dyDescent="0.4">
      <c r="A43" s="519" t="s">
        <v>273</v>
      </c>
      <c r="B43" s="519"/>
      <c r="C43" s="519"/>
      <c r="D43" s="519"/>
      <c r="E43" s="519"/>
      <c r="F43" s="519"/>
      <c r="G43" s="519"/>
      <c r="H43" s="519"/>
      <c r="I43" s="519"/>
      <c r="J43" s="519"/>
      <c r="K43" s="519"/>
      <c r="L43" s="519"/>
      <c r="M43" s="519"/>
      <c r="N43" s="519"/>
      <c r="O43" s="332"/>
      <c r="P43" s="332"/>
      <c r="Q43" s="332"/>
      <c r="R43" s="332"/>
      <c r="T43" s="327" t="e">
        <f t="array" ref="T43">INDEX($E$62:$E$75,MATCH(0,COUNTIF($T13:T42,$E$62:$E$75),0))</f>
        <v>#N/A</v>
      </c>
      <c r="X43" s="340" t="s">
        <v>109</v>
      </c>
    </row>
    <row r="44" spans="1:24" ht="15.75" thickBot="1" x14ac:dyDescent="0.25">
      <c r="B44" s="514">
        <f>+B3</f>
        <v>0</v>
      </c>
      <c r="C44" s="514"/>
      <c r="D44" s="27"/>
      <c r="H44" s="28"/>
      <c r="T44" s="327" t="e">
        <f t="array" ref="T44">INDEX($E$63:$E$75,MATCH(0,COUNTIF($T13:T43,$E$63:$E$75),0))</f>
        <v>#N/A</v>
      </c>
      <c r="X44" s="340" t="s">
        <v>111</v>
      </c>
    </row>
    <row r="45" spans="1:24" ht="16.5" thickBot="1" x14ac:dyDescent="0.3">
      <c r="B45" s="512" t="s">
        <v>1</v>
      </c>
      <c r="C45" s="512"/>
      <c r="D45" s="513">
        <f>SUMMARY!C8</f>
        <v>0</v>
      </c>
      <c r="E45" s="513"/>
      <c r="F45" s="513"/>
      <c r="G45" s="30"/>
      <c r="H45" s="30"/>
      <c r="I45" s="167" t="s">
        <v>0</v>
      </c>
      <c r="J45" s="31">
        <f>SUMMARY!H7</f>
        <v>0</v>
      </c>
      <c r="T45" s="327" t="e">
        <f t="array" ref="T45">INDEX($E$64:$E$75,MATCH(0,COUNTIF($T13:T44,$E$64:$E$75),0))</f>
        <v>#N/A</v>
      </c>
      <c r="X45" s="340" t="s">
        <v>113</v>
      </c>
    </row>
    <row r="46" spans="1:24" ht="24" customHeight="1" thickBot="1" x14ac:dyDescent="0.3">
      <c r="B46" s="512" t="s">
        <v>284</v>
      </c>
      <c r="C46" s="512"/>
      <c r="D46" s="510">
        <f>SUMMARY!C10</f>
        <v>0</v>
      </c>
      <c r="E46" s="510"/>
      <c r="F46" s="510"/>
      <c r="I46" s="167" t="s">
        <v>300</v>
      </c>
      <c r="J46" s="57">
        <f>SUMMARY!H8</f>
        <v>0</v>
      </c>
      <c r="T46" s="327" t="e">
        <f t="array" ref="T46">INDEX($E$65:$E$75,MATCH(0,COUNTIF($T13:T45,$E$65:$E$75),0))</f>
        <v>#N/A</v>
      </c>
      <c r="X46" s="340" t="s">
        <v>434</v>
      </c>
    </row>
    <row r="47" spans="1:24" ht="21" customHeight="1" thickBot="1" x14ac:dyDescent="0.25">
      <c r="B47" s="30"/>
      <c r="D47" s="30"/>
      <c r="E47" s="34"/>
      <c r="F47" s="30"/>
      <c r="I47" s="35" t="s">
        <v>280</v>
      </c>
      <c r="J47" s="35" t="s">
        <v>281</v>
      </c>
      <c r="T47" s="327" t="e">
        <f t="array" ref="T47">INDEX($E$66:$E$75,MATCH(0,COUNTIF($T13:T46,$E$66:$E$75),0))</f>
        <v>#N/A</v>
      </c>
      <c r="X47" s="340" t="s">
        <v>114</v>
      </c>
    </row>
    <row r="48" spans="1:24" ht="24" customHeight="1" thickBot="1" x14ac:dyDescent="0.35">
      <c r="B48" s="36"/>
      <c r="D48" s="37"/>
      <c r="E48" s="38"/>
      <c r="F48" s="34"/>
      <c r="I48" s="109">
        <f>+SUMMARY!G13</f>
        <v>0</v>
      </c>
      <c r="J48" s="109">
        <f>SUMMARY!H13</f>
        <v>0</v>
      </c>
      <c r="T48" s="327" t="e">
        <f t="array" ref="T48">INDEX($E$67:$E$75,MATCH(0,COUNTIF($T13:T47,$E$67:$E$75),0))</f>
        <v>#N/A</v>
      </c>
      <c r="X48" s="340" t="s">
        <v>116</v>
      </c>
    </row>
    <row r="49" spans="2:24" ht="25.5" customHeight="1" x14ac:dyDescent="0.35">
      <c r="B49" s="515" t="s">
        <v>275</v>
      </c>
      <c r="C49" s="515"/>
      <c r="D49" s="515"/>
      <c r="E49" s="515"/>
      <c r="F49" s="515"/>
      <c r="G49" s="515"/>
      <c r="H49" s="515"/>
      <c r="I49" s="515"/>
      <c r="J49" s="515"/>
      <c r="T49" s="327" t="e">
        <f t="array" ref="T49">INDEX($E$68:$E$75,MATCH(0,COUNTIF($T13:T48,$E$68:$E$75),0))</f>
        <v>#N/A</v>
      </c>
      <c r="X49" s="340" t="s">
        <v>118</v>
      </c>
    </row>
    <row r="50" spans="2:24" ht="15.75" thickBot="1" x14ac:dyDescent="0.25">
      <c r="B50" s="30" t="s">
        <v>301</v>
      </c>
      <c r="T50" s="327" t="e">
        <f t="array" ref="T50">INDEX($E$69:$E$75,MATCH(0,COUNTIF($T13:T49,$E$69:$E$75),0))</f>
        <v>#N/A</v>
      </c>
      <c r="X50" s="340" t="s">
        <v>120</v>
      </c>
    </row>
    <row r="51" spans="2:24" ht="24" customHeight="1" thickBot="1" x14ac:dyDescent="0.25">
      <c r="B51" s="516" t="s">
        <v>9</v>
      </c>
      <c r="C51" s="517"/>
      <c r="D51" s="517"/>
      <c r="E51" s="517"/>
      <c r="F51" s="517"/>
      <c r="G51" s="517"/>
      <c r="H51" s="517"/>
      <c r="I51" s="517"/>
      <c r="J51" s="518"/>
      <c r="T51" s="327" t="e">
        <f t="array" ref="T51">INDEX($E$70:$E$75,MATCH(0,COUNTIF($T13:T50,$E$70:$E$75),0))</f>
        <v>#N/A</v>
      </c>
      <c r="X51" s="340" t="s">
        <v>122</v>
      </c>
    </row>
    <row r="52" spans="2:24" ht="24" customHeight="1" thickBot="1" x14ac:dyDescent="0.25">
      <c r="B52" s="507" t="s">
        <v>287</v>
      </c>
      <c r="C52" s="508"/>
      <c r="D52" s="507" t="s">
        <v>295</v>
      </c>
      <c r="E52" s="509"/>
      <c r="F52" s="508"/>
      <c r="G52" s="507" t="s">
        <v>294</v>
      </c>
      <c r="H52" s="508"/>
      <c r="I52" s="535" t="s">
        <v>296</v>
      </c>
      <c r="J52" s="531" t="s">
        <v>297</v>
      </c>
      <c r="T52" s="327" t="e">
        <f t="array" ref="T52">INDEX($E$71:$E$75,MATCH(0,COUNTIF($T13:T51,$E$71:$E$75),0))</f>
        <v>#N/A</v>
      </c>
      <c r="X52" s="340" t="s">
        <v>124</v>
      </c>
    </row>
    <row r="53" spans="2:24" ht="24" customHeight="1" thickBot="1" x14ac:dyDescent="0.3">
      <c r="B53" s="44" t="s">
        <v>288</v>
      </c>
      <c r="C53" s="45" t="s">
        <v>289</v>
      </c>
      <c r="D53" s="44" t="s">
        <v>290</v>
      </c>
      <c r="E53" s="46" t="s">
        <v>270</v>
      </c>
      <c r="F53" s="44" t="s">
        <v>291</v>
      </c>
      <c r="G53" s="44" t="s">
        <v>292</v>
      </c>
      <c r="H53" s="44" t="s">
        <v>293</v>
      </c>
      <c r="I53" s="536"/>
      <c r="J53" s="532"/>
      <c r="T53" s="327" t="e">
        <f t="array" ref="T53">INDEX($E$72:$E$75,MATCH(0,COUNTIF($T13:T52,$E$72:$E$75),0))</f>
        <v>#N/A</v>
      </c>
      <c r="X53" s="340" t="s">
        <v>126</v>
      </c>
    </row>
    <row r="54" spans="2:24" ht="24.75" customHeight="1" x14ac:dyDescent="0.25">
      <c r="B54" s="169"/>
      <c r="C54" s="170"/>
      <c r="D54" s="171"/>
      <c r="E54" s="192"/>
      <c r="F54" s="416">
        <f>IF(ISERROR(LOOKUP(E54,'TITLE CODES'!$A$2:$A$126,'TITLE CODES'!$B$2:$B$126)),"",LOOKUP(E54,'TITLE CODES'!$A$2:$A$126,'TITLE CODES'!$B$2:$B$126))</f>
        <v>0</v>
      </c>
      <c r="G54" s="170"/>
      <c r="H54" s="170"/>
      <c r="I54" s="173"/>
      <c r="J54" s="174"/>
      <c r="T54" s="327" t="e">
        <f t="array" ref="T54">INDEX($E$73:$E$75,MATCH(0,COUNTIF($T13:T53,$E$73:$E$75),0))</f>
        <v>#N/A</v>
      </c>
      <c r="X54" s="340" t="s">
        <v>128</v>
      </c>
    </row>
    <row r="55" spans="2:24" ht="24" customHeight="1" x14ac:dyDescent="0.25">
      <c r="B55" s="175"/>
      <c r="C55" s="176"/>
      <c r="D55" s="177"/>
      <c r="E55" s="193"/>
      <c r="F55" s="418">
        <f>IF(ISERROR(LOOKUP(E55,'TITLE CODES'!$A$2:$A$126,'TITLE CODES'!$B$2:$B$126)),"",LOOKUP(E55,'TITLE CODES'!$A$2:$A$126,'TITLE CODES'!$B$2:$B$126))</f>
        <v>0</v>
      </c>
      <c r="G55" s="176"/>
      <c r="H55" s="176"/>
      <c r="I55" s="179"/>
      <c r="J55" s="180"/>
      <c r="T55" s="327" t="e">
        <f t="array" ref="T55">INDEX($E$74:$E$75,MATCH(0,COUNTIF($T13:T54,$E$74:$E$75),0))</f>
        <v>#N/A</v>
      </c>
      <c r="X55" s="340" t="s">
        <v>130</v>
      </c>
    </row>
    <row r="56" spans="2:24" ht="24" customHeight="1" x14ac:dyDescent="0.25">
      <c r="B56" s="181"/>
      <c r="C56" s="182"/>
      <c r="D56" s="183"/>
      <c r="E56" s="194"/>
      <c r="F56" s="418">
        <f>IF(ISERROR(LOOKUP(E56,'TITLE CODES'!$A$2:$A$126,'TITLE CODES'!$B$2:$B$126)),"",LOOKUP(E56,'TITLE CODES'!$A$2:$A$126,'TITLE CODES'!$B$2:$B$126))</f>
        <v>0</v>
      </c>
      <c r="G56" s="182"/>
      <c r="H56" s="182"/>
      <c r="I56" s="185"/>
      <c r="J56" s="180"/>
      <c r="T56" s="327" t="e">
        <f t="array" ref="T56">INDEX($E$75:$E$75,MATCH(0,COUNTIF($T13:T55,$E$75:$E$75),0))</f>
        <v>#N/A</v>
      </c>
      <c r="X56" s="340" t="s">
        <v>132</v>
      </c>
    </row>
    <row r="57" spans="2:24" ht="24" customHeight="1" x14ac:dyDescent="0.25">
      <c r="B57" s="181"/>
      <c r="C57" s="182"/>
      <c r="D57" s="183"/>
      <c r="E57" s="194"/>
      <c r="F57" s="418">
        <f>IF(ISERROR(LOOKUP(E57,'TITLE CODES'!$A$2:$A$126,'TITLE CODES'!$B$2:$B$126)),"",LOOKUP(E57,'TITLE CODES'!$A$2:$A$126,'TITLE CODES'!$B$2:$B$126))</f>
        <v>0</v>
      </c>
      <c r="G57" s="182"/>
      <c r="H57" s="182"/>
      <c r="I57" s="185"/>
      <c r="J57" s="180"/>
      <c r="T57" s="327" t="e">
        <f t="array" ref="T57">INDEX($E$95:$E$116,MATCH(0,COUNTIF($T13:T56,$E$95:$E$116),0))</f>
        <v>#N/A</v>
      </c>
      <c r="X57" s="340" t="s">
        <v>134</v>
      </c>
    </row>
    <row r="58" spans="2:24" ht="24" customHeight="1" x14ac:dyDescent="0.25">
      <c r="B58" s="181"/>
      <c r="C58" s="182"/>
      <c r="D58" s="183"/>
      <c r="E58" s="194"/>
      <c r="F58" s="418">
        <f>IF(ISERROR(LOOKUP(E58,'TITLE CODES'!$A$2:$A$126,'TITLE CODES'!$B$2:$B$126)),"",LOOKUP(E58,'TITLE CODES'!$A$2:$A$126,'TITLE CODES'!$B$2:$B$126))</f>
        <v>0</v>
      </c>
      <c r="G58" s="182"/>
      <c r="H58" s="182"/>
      <c r="I58" s="185"/>
      <c r="J58" s="180"/>
      <c r="S58" s="323" t="s">
        <v>305</v>
      </c>
      <c r="T58" s="327" t="e">
        <f t="array" ref="T58">INDEX($E$96:$E$116,MATCH(0,COUNTIF($T13:T57,$E$96:$E$116),0))</f>
        <v>#N/A</v>
      </c>
      <c r="X58" s="340" t="s">
        <v>136</v>
      </c>
    </row>
    <row r="59" spans="2:24" ht="24" customHeight="1" x14ac:dyDescent="0.25">
      <c r="B59" s="181"/>
      <c r="C59" s="182"/>
      <c r="D59" s="183"/>
      <c r="E59" s="194"/>
      <c r="F59" s="418">
        <f>IF(ISERROR(LOOKUP(E59,'TITLE CODES'!$A$2:$A$126,'TITLE CODES'!$B$2:$B$126)),"",LOOKUP(E59,'TITLE CODES'!$A$2:$A$126,'TITLE CODES'!$B$2:$B$126))</f>
        <v>0</v>
      </c>
      <c r="G59" s="182"/>
      <c r="H59" s="182"/>
      <c r="I59" s="185"/>
      <c r="J59" s="180"/>
      <c r="T59" s="327" t="e">
        <f t="array" ref="T59">INDEX($E$97:$E$116,MATCH(0,COUNTIF($T13:T58,$E$97:$E$116),0))</f>
        <v>#N/A</v>
      </c>
      <c r="X59" s="340" t="s">
        <v>138</v>
      </c>
    </row>
    <row r="60" spans="2:24" ht="24" customHeight="1" x14ac:dyDescent="0.25">
      <c r="B60" s="181"/>
      <c r="C60" s="182"/>
      <c r="D60" s="183"/>
      <c r="E60" s="194"/>
      <c r="F60" s="418">
        <f>IF(ISERROR(LOOKUP(E60,'TITLE CODES'!$A$2:$A$126,'TITLE CODES'!$B$2:$B$126)),"",LOOKUP(E60,'TITLE CODES'!$A$2:$A$126,'TITLE CODES'!$B$2:$B$126))</f>
        <v>0</v>
      </c>
      <c r="G60" s="182"/>
      <c r="H60" s="182"/>
      <c r="I60" s="185"/>
      <c r="J60" s="180"/>
      <c r="T60" s="327" t="e">
        <f t="array" ref="T60">INDEX($E$98:$E$116,MATCH(0,COUNTIF($T13:T59,$E$98:$E$116),0))</f>
        <v>#N/A</v>
      </c>
      <c r="X60" s="340" t="s">
        <v>140</v>
      </c>
    </row>
    <row r="61" spans="2:24" ht="24" customHeight="1" x14ac:dyDescent="0.25">
      <c r="B61" s="181"/>
      <c r="C61" s="182"/>
      <c r="D61" s="183"/>
      <c r="E61" s="194"/>
      <c r="F61" s="418">
        <f>IF(ISERROR(LOOKUP(E61,'TITLE CODES'!$A$2:$A$126,'TITLE CODES'!$B$2:$B$126)),"",LOOKUP(E61,'TITLE CODES'!$A$2:$A$126,'TITLE CODES'!$B$2:$B$126))</f>
        <v>0</v>
      </c>
      <c r="G61" s="182"/>
      <c r="H61" s="182"/>
      <c r="I61" s="185"/>
      <c r="J61" s="180"/>
      <c r="T61" s="327" t="e">
        <f t="array" ref="T61">INDEX($E$99:$E$116,MATCH(0,COUNTIF($T13:T60,$E$99:$E$116),0))</f>
        <v>#N/A</v>
      </c>
      <c r="X61" s="340" t="s">
        <v>142</v>
      </c>
    </row>
    <row r="62" spans="2:24" ht="24" customHeight="1" x14ac:dyDescent="0.25">
      <c r="B62" s="181"/>
      <c r="C62" s="182"/>
      <c r="D62" s="183"/>
      <c r="E62" s="194"/>
      <c r="F62" s="418">
        <f>IF(ISERROR(LOOKUP(E62,'TITLE CODES'!$A$2:$A$126,'TITLE CODES'!$B$2:$B$126)),"",LOOKUP(E62,'TITLE CODES'!$A$2:$A$126,'TITLE CODES'!$B$2:$B$126))</f>
        <v>0</v>
      </c>
      <c r="G62" s="182"/>
      <c r="H62" s="182"/>
      <c r="I62" s="185"/>
      <c r="J62" s="180"/>
      <c r="T62" s="327" t="e">
        <f t="array" ref="T62">INDEX($E$100:$E$116,MATCH(0,COUNTIF($T13:T61,$E$100:$E$116),0))</f>
        <v>#N/A</v>
      </c>
      <c r="X62" s="340" t="s">
        <v>144</v>
      </c>
    </row>
    <row r="63" spans="2:24" ht="24" customHeight="1" x14ac:dyDescent="0.25">
      <c r="B63" s="181"/>
      <c r="C63" s="182"/>
      <c r="D63" s="183"/>
      <c r="E63" s="194"/>
      <c r="F63" s="418">
        <f>IF(ISERROR(LOOKUP(E63,'TITLE CODES'!$A$2:$A$126,'TITLE CODES'!$B$2:$B$126)),"",LOOKUP(E63,'TITLE CODES'!$A$2:$A$126,'TITLE CODES'!$B$2:$B$126))</f>
        <v>0</v>
      </c>
      <c r="G63" s="182"/>
      <c r="H63" s="182"/>
      <c r="I63" s="185"/>
      <c r="J63" s="180"/>
      <c r="T63" s="327" t="e">
        <f t="array" ref="T63">INDEX($E$101:$E$116,MATCH(0,COUNTIF($T13:T62,$E$101:$E$116),0))</f>
        <v>#N/A</v>
      </c>
      <c r="X63" s="340" t="s">
        <v>146</v>
      </c>
    </row>
    <row r="64" spans="2:24" ht="24" customHeight="1" x14ac:dyDescent="0.25">
      <c r="B64" s="181"/>
      <c r="C64" s="182"/>
      <c r="D64" s="183"/>
      <c r="E64" s="194"/>
      <c r="F64" s="418">
        <f>IF(ISERROR(LOOKUP(E64,'TITLE CODES'!$A$2:$A$126,'TITLE CODES'!$B$2:$B$126)),"",LOOKUP(E64,'TITLE CODES'!$A$2:$A$126,'TITLE CODES'!$B$2:$B$126))</f>
        <v>0</v>
      </c>
      <c r="G64" s="182"/>
      <c r="H64" s="182"/>
      <c r="I64" s="185"/>
      <c r="J64" s="180"/>
      <c r="T64" s="327" t="e">
        <f t="array" ref="T64">INDEX($E$102:$E$116,MATCH(0,COUNTIF($T13:T63,$E$102:$E$116),0))</f>
        <v>#N/A</v>
      </c>
      <c r="X64" s="340" t="s">
        <v>148</v>
      </c>
    </row>
    <row r="65" spans="2:24" ht="24" customHeight="1" x14ac:dyDescent="0.25">
      <c r="B65" s="181"/>
      <c r="C65" s="182"/>
      <c r="D65" s="183"/>
      <c r="E65" s="194"/>
      <c r="F65" s="418">
        <f>IF(ISERROR(LOOKUP(E65,'TITLE CODES'!$A$2:$A$126,'TITLE CODES'!$B$2:$B$126)),"",LOOKUP(E65,'TITLE CODES'!$A$2:$A$126,'TITLE CODES'!$B$2:$B$126))</f>
        <v>0</v>
      </c>
      <c r="G65" s="182"/>
      <c r="H65" s="182"/>
      <c r="I65" s="185"/>
      <c r="J65" s="180"/>
      <c r="T65" s="327" t="e">
        <f t="array" ref="T65">INDEX($E$103:$E$116,MATCH(0,COUNTIF($T13:T64,$E$103:$E$116),0))</f>
        <v>#N/A</v>
      </c>
      <c r="X65" s="340" t="s">
        <v>150</v>
      </c>
    </row>
    <row r="66" spans="2:24" ht="24" customHeight="1" x14ac:dyDescent="0.25">
      <c r="B66" s="181"/>
      <c r="C66" s="182"/>
      <c r="D66" s="183"/>
      <c r="E66" s="194"/>
      <c r="F66" s="418">
        <f>IF(ISERROR(LOOKUP(E66,'TITLE CODES'!$A$2:$A$126,'TITLE CODES'!$B$2:$B$126)),"",LOOKUP(E66,'TITLE CODES'!$A$2:$A$126,'TITLE CODES'!$B$2:$B$126))</f>
        <v>0</v>
      </c>
      <c r="G66" s="182"/>
      <c r="H66" s="182"/>
      <c r="I66" s="185"/>
      <c r="J66" s="180"/>
      <c r="T66" s="327" t="e">
        <f t="array" ref="T66">INDEX($E$104:$E$116,MATCH(0,COUNTIF($T13:T65,$E$104:$E$116),0))</f>
        <v>#N/A</v>
      </c>
      <c r="X66" s="340" t="s">
        <v>152</v>
      </c>
    </row>
    <row r="67" spans="2:24" ht="24" customHeight="1" x14ac:dyDescent="0.25">
      <c r="B67" s="181"/>
      <c r="C67" s="182"/>
      <c r="D67" s="183"/>
      <c r="E67" s="194"/>
      <c r="F67" s="418">
        <f>IF(ISERROR(LOOKUP(E67,'TITLE CODES'!$A$2:$A$126,'TITLE CODES'!$B$2:$B$126)),"",LOOKUP(E67,'TITLE CODES'!$A$2:$A$126,'TITLE CODES'!$B$2:$B$126))</f>
        <v>0</v>
      </c>
      <c r="G67" s="182"/>
      <c r="H67" s="182"/>
      <c r="I67" s="185"/>
      <c r="J67" s="180"/>
      <c r="T67" s="327" t="e">
        <f t="array" ref="T67">INDEX($E$105:$E$116,MATCH(0,COUNTIF($T13:T66,$E$105:$E$116),0))</f>
        <v>#N/A</v>
      </c>
      <c r="X67" s="340" t="s">
        <v>154</v>
      </c>
    </row>
    <row r="68" spans="2:24" ht="24" customHeight="1" x14ac:dyDescent="0.25">
      <c r="B68" s="181"/>
      <c r="C68" s="182"/>
      <c r="D68" s="183"/>
      <c r="E68" s="194"/>
      <c r="F68" s="418">
        <f>IF(ISERROR(LOOKUP(E68,'TITLE CODES'!$A$2:$A$126,'TITLE CODES'!$B$2:$B$126)),"",LOOKUP(E68,'TITLE CODES'!$A$2:$A$126,'TITLE CODES'!$B$2:$B$126))</f>
        <v>0</v>
      </c>
      <c r="G68" s="182"/>
      <c r="H68" s="182"/>
      <c r="I68" s="185"/>
      <c r="J68" s="180"/>
      <c r="T68" s="327" t="e">
        <f t="array" ref="T68">INDEX($E$106:$E$116,MATCH(0,COUNTIF($T13:T67,$E$106:$E$116),0))</f>
        <v>#N/A</v>
      </c>
      <c r="X68" s="340" t="s">
        <v>156</v>
      </c>
    </row>
    <row r="69" spans="2:24" ht="24" customHeight="1" x14ac:dyDescent="0.25">
      <c r="B69" s="181"/>
      <c r="C69" s="182"/>
      <c r="D69" s="183"/>
      <c r="E69" s="194"/>
      <c r="F69" s="418">
        <f>IF(ISERROR(LOOKUP(E69,'TITLE CODES'!$A$2:$A$126,'TITLE CODES'!$B$2:$B$126)),"",LOOKUP(E69,'TITLE CODES'!$A$2:$A$126,'TITLE CODES'!$B$2:$B$126))</f>
        <v>0</v>
      </c>
      <c r="G69" s="182"/>
      <c r="H69" s="182"/>
      <c r="I69" s="185"/>
      <c r="J69" s="180"/>
      <c r="T69" s="327" t="e">
        <f t="array" ref="T69">INDEX($E$107:$E$116,MATCH(0,COUNTIF($T13:T68,$E$107:$E$116),0))</f>
        <v>#N/A</v>
      </c>
      <c r="X69" s="340" t="s">
        <v>158</v>
      </c>
    </row>
    <row r="70" spans="2:24" ht="24" customHeight="1" x14ac:dyDescent="0.25">
      <c r="B70" s="181"/>
      <c r="C70" s="182"/>
      <c r="D70" s="183"/>
      <c r="E70" s="194"/>
      <c r="F70" s="418">
        <f>IF(ISERROR(LOOKUP(E70,'TITLE CODES'!$A$2:$A$126,'TITLE CODES'!$B$2:$B$126)),"",LOOKUP(E70,'TITLE CODES'!$A$2:$A$126,'TITLE CODES'!$B$2:$B$126))</f>
        <v>0</v>
      </c>
      <c r="G70" s="182"/>
      <c r="H70" s="182"/>
      <c r="I70" s="185"/>
      <c r="J70" s="180"/>
      <c r="T70" s="327" t="e">
        <f t="array" ref="T70">INDEX($E$108:$E$116,MATCH(0,COUNTIF($T13:T69,$E$108:$E$116),0))</f>
        <v>#N/A</v>
      </c>
      <c r="X70" s="340" t="s">
        <v>160</v>
      </c>
    </row>
    <row r="71" spans="2:24" ht="24" customHeight="1" x14ac:dyDescent="0.25">
      <c r="B71" s="181"/>
      <c r="C71" s="182"/>
      <c r="D71" s="183"/>
      <c r="E71" s="194"/>
      <c r="F71" s="418">
        <f>IF(ISERROR(LOOKUP(E71,'TITLE CODES'!$A$2:$A$126,'TITLE CODES'!$B$2:$B$126)),"",LOOKUP(E71,'TITLE CODES'!$A$2:$A$126,'TITLE CODES'!$B$2:$B$126))</f>
        <v>0</v>
      </c>
      <c r="G71" s="182"/>
      <c r="H71" s="182"/>
      <c r="I71" s="185"/>
      <c r="J71" s="180"/>
      <c r="T71" s="327" t="e">
        <f t="array" ref="T71">INDEX($E$109:$E$116,MATCH(0,COUNTIF($T13:T70,$E$109:$E$116),0))</f>
        <v>#N/A</v>
      </c>
      <c r="X71" s="340" t="s">
        <v>162</v>
      </c>
    </row>
    <row r="72" spans="2:24" ht="24.75" customHeight="1" x14ac:dyDescent="0.25">
      <c r="B72" s="181"/>
      <c r="C72" s="182"/>
      <c r="D72" s="183"/>
      <c r="E72" s="194"/>
      <c r="F72" s="418">
        <f>IF(ISERROR(LOOKUP(E72,'TITLE CODES'!$A$2:$A$126,'TITLE CODES'!$B$2:$B$126)),"",LOOKUP(E72,'TITLE CODES'!$A$2:$A$126,'TITLE CODES'!$B$2:$B$126))</f>
        <v>0</v>
      </c>
      <c r="G72" s="182"/>
      <c r="H72" s="182"/>
      <c r="I72" s="185"/>
      <c r="J72" s="180"/>
      <c r="T72" s="327" t="e">
        <f t="array" ref="T72">INDEX($E$110:$E$116,MATCH(0,COUNTIF($T13:T71,$E$110:$E$116),0))</f>
        <v>#N/A</v>
      </c>
      <c r="X72" s="340" t="s">
        <v>164</v>
      </c>
    </row>
    <row r="73" spans="2:24" ht="24" customHeight="1" x14ac:dyDescent="0.25">
      <c r="B73" s="181"/>
      <c r="C73" s="182"/>
      <c r="D73" s="183"/>
      <c r="E73" s="194"/>
      <c r="F73" s="418">
        <f>IF(ISERROR(LOOKUP(E73,'TITLE CODES'!$A$2:$A$126,'TITLE CODES'!$B$2:$B$126)),"",LOOKUP(E73,'TITLE CODES'!$A$2:$A$126,'TITLE CODES'!$B$2:$B$126))</f>
        <v>0</v>
      </c>
      <c r="G73" s="182"/>
      <c r="H73" s="182"/>
      <c r="I73" s="185"/>
      <c r="J73" s="180"/>
      <c r="T73" s="327" t="e">
        <f t="array" ref="T73">INDEX($E$111:$E$116,MATCH(0,COUNTIF($T13:T72,$E$111:$E$116),0))</f>
        <v>#N/A</v>
      </c>
      <c r="X73" s="340" t="s">
        <v>166</v>
      </c>
    </row>
    <row r="74" spans="2:24" ht="24" customHeight="1" x14ac:dyDescent="0.25">
      <c r="B74" s="181"/>
      <c r="C74" s="182"/>
      <c r="D74" s="183"/>
      <c r="E74" s="194"/>
      <c r="F74" s="418">
        <f>IF(ISERROR(LOOKUP(E74,'TITLE CODES'!$A$2:$A$126,'TITLE CODES'!$B$2:$B$126)),"",LOOKUP(E74,'TITLE CODES'!$A$2:$A$126,'TITLE CODES'!$B$2:$B$126))</f>
        <v>0</v>
      </c>
      <c r="G74" s="182"/>
      <c r="H74" s="182"/>
      <c r="I74" s="185"/>
      <c r="J74" s="180"/>
      <c r="T74" s="327" t="e">
        <f t="array" ref="T74">INDEX($E$112:$E$116,MATCH(0,COUNTIF($T13:T73,$E$112:$E$116),0))</f>
        <v>#N/A</v>
      </c>
      <c r="X74" s="340" t="s">
        <v>168</v>
      </c>
    </row>
    <row r="75" spans="2:24" ht="24" customHeight="1" thickBot="1" x14ac:dyDescent="0.3">
      <c r="B75" s="186"/>
      <c r="C75" s="187"/>
      <c r="D75" s="188"/>
      <c r="E75" s="195"/>
      <c r="F75" s="417">
        <f>IF(ISERROR(LOOKUP(E75,'TITLE CODES'!$A$2:$A$126,'TITLE CODES'!$B$2:$B$126)),"",LOOKUP(E75,'TITLE CODES'!$A$2:$A$126,'TITLE CODES'!$B$2:$B$126))</f>
        <v>0</v>
      </c>
      <c r="G75" s="187"/>
      <c r="H75" s="187"/>
      <c r="I75" s="190"/>
      <c r="J75" s="191"/>
      <c r="T75" s="327" t="e">
        <f t="array" ref="T75">INDEX($E$113:$E$116,MATCH(0,COUNTIF($T13:T74,$E$113:$E$116),0))</f>
        <v>#N/A</v>
      </c>
      <c r="X75" s="340" t="s">
        <v>170</v>
      </c>
    </row>
    <row r="76" spans="2:24" ht="24" customHeight="1" thickBot="1" x14ac:dyDescent="0.3">
      <c r="B76" s="66"/>
      <c r="C76" s="67"/>
      <c r="D76" s="68"/>
      <c r="E76" s="68"/>
      <c r="F76" s="438"/>
      <c r="G76" s="69"/>
      <c r="H76" s="533" t="s">
        <v>313</v>
      </c>
      <c r="I76" s="534"/>
      <c r="J76" s="70">
        <f>SUM(J54:J75)</f>
        <v>0</v>
      </c>
      <c r="T76" s="327" t="e">
        <f t="array" ref="T76">INDEX($E$114:$E$116,MATCH(0,COUNTIF($T13:T75,$E$114:$E$116),0))</f>
        <v>#N/A</v>
      </c>
      <c r="X76" s="340" t="s">
        <v>172</v>
      </c>
    </row>
    <row r="77" spans="2:24" ht="21.75" customHeight="1" x14ac:dyDescent="0.2">
      <c r="B77" s="269" t="str">
        <f>+B36</f>
        <v>See page 2A - 2E to make additional entries of Full Time employees.</v>
      </c>
      <c r="C77" s="54"/>
      <c r="T77" s="327" t="e">
        <f t="array" ref="T77">INDEX($E$115:$E$116,MATCH(0,COUNTIF($T13:T76,$E$115:$E$116),0))</f>
        <v>#N/A</v>
      </c>
      <c r="X77" s="340" t="s">
        <v>174</v>
      </c>
    </row>
    <row r="78" spans="2:24" x14ac:dyDescent="0.2">
      <c r="B78" s="256" t="str">
        <f>+B37</f>
        <v>Footnotes:</v>
      </c>
      <c r="C78" s="506"/>
      <c r="D78" s="506"/>
      <c r="E78" s="506"/>
      <c r="F78" s="506"/>
      <c r="G78" s="506"/>
      <c r="H78" s="506"/>
      <c r="I78" s="506"/>
      <c r="J78" s="506"/>
      <c r="T78" s="327" t="e">
        <f t="array" ref="T78">INDEX($E$116:$E$116,MATCH(0,COUNTIF($T13:T77,$E$116:$E$116),0))</f>
        <v>#N/A</v>
      </c>
      <c r="X78" s="340" t="s">
        <v>176</v>
      </c>
    </row>
    <row r="79" spans="2:24" x14ac:dyDescent="0.2">
      <c r="B79" s="257"/>
      <c r="C79" s="506"/>
      <c r="D79" s="506"/>
      <c r="E79" s="506"/>
      <c r="F79" s="506"/>
      <c r="G79" s="506"/>
      <c r="H79" s="506"/>
      <c r="I79" s="506"/>
      <c r="J79" s="506"/>
      <c r="T79" s="327" t="e">
        <f t="array" ref="T79">INDEX($E$136:$E$157,MATCH(0,COUNTIF($T13:T78,$E$136:$E$157),0))</f>
        <v>#N/A</v>
      </c>
      <c r="X79" s="340" t="s">
        <v>178</v>
      </c>
    </row>
    <row r="80" spans="2:24" x14ac:dyDescent="0.2">
      <c r="B80" s="258"/>
      <c r="C80" s="506"/>
      <c r="D80" s="506"/>
      <c r="E80" s="506"/>
      <c r="F80" s="506"/>
      <c r="G80" s="506"/>
      <c r="H80" s="506"/>
      <c r="I80" s="506"/>
      <c r="J80" s="506"/>
      <c r="S80" s="323" t="s">
        <v>306</v>
      </c>
      <c r="T80" s="327" t="e">
        <f t="array" ref="T80">INDEX($E$137:$E$157,MATCH(0,COUNTIF($T13:T79,$E$137:$E$157),0))</f>
        <v>#N/A</v>
      </c>
      <c r="X80" s="340" t="s">
        <v>180</v>
      </c>
    </row>
    <row r="81" spans="1:26" x14ac:dyDescent="0.2">
      <c r="B81" s="259"/>
      <c r="C81" s="520"/>
      <c r="D81" s="520"/>
      <c r="E81" s="520"/>
      <c r="F81" s="520"/>
      <c r="G81" s="520"/>
      <c r="H81" s="520"/>
      <c r="I81" s="520"/>
      <c r="J81" s="520"/>
      <c r="T81" s="327" t="e">
        <f t="array" ref="T81">INDEX($E$138:$E$157,MATCH(0,COUNTIF($T13:T80,$E$138:$E$157),0))</f>
        <v>#N/A</v>
      </c>
      <c r="X81" s="340" t="s">
        <v>182</v>
      </c>
    </row>
    <row r="82" spans="1:26" ht="24" customHeight="1" x14ac:dyDescent="0.25">
      <c r="B82" s="511" t="s">
        <v>387</v>
      </c>
      <c r="C82" s="511"/>
      <c r="D82" s="511"/>
      <c r="E82" s="511"/>
      <c r="F82" s="511"/>
      <c r="G82" s="511"/>
      <c r="H82" s="511"/>
      <c r="I82" s="511"/>
      <c r="J82" s="511"/>
      <c r="K82" s="511"/>
      <c r="L82" s="511"/>
      <c r="M82" s="511"/>
      <c r="N82" s="511"/>
      <c r="O82" s="330"/>
      <c r="P82" s="330"/>
      <c r="Q82" s="330"/>
      <c r="R82" s="330"/>
      <c r="T82" s="327" t="e">
        <f t="array" ref="T82">INDEX($E$139:$E$157,MATCH(0,COUNTIF($T13:T81,$E$139:$E$157),0))</f>
        <v>#N/A</v>
      </c>
      <c r="X82" s="340" t="s">
        <v>184</v>
      </c>
    </row>
    <row r="83" spans="1:26" ht="30" x14ac:dyDescent="0.4">
      <c r="A83" s="519" t="s">
        <v>272</v>
      </c>
      <c r="B83" s="519"/>
      <c r="C83" s="519"/>
      <c r="D83" s="519"/>
      <c r="E83" s="519"/>
      <c r="F83" s="519"/>
      <c r="G83" s="519"/>
      <c r="H83" s="519"/>
      <c r="I83" s="519"/>
      <c r="J83" s="519"/>
      <c r="K83" s="519"/>
      <c r="L83" s="519"/>
      <c r="M83" s="519"/>
      <c r="N83" s="519"/>
      <c r="O83" s="331"/>
      <c r="P83" s="331"/>
      <c r="Q83" s="331"/>
      <c r="R83" s="331"/>
      <c r="T83" s="327" t="e">
        <f t="array" ref="T83">INDEX($E$140:$E$157,MATCH(0,COUNTIF($T13:T82,$E$140:$E$157),0))</f>
        <v>#N/A</v>
      </c>
      <c r="X83" s="340" t="s">
        <v>186</v>
      </c>
    </row>
    <row r="84" spans="1:26" ht="27.75" x14ac:dyDescent="0.4">
      <c r="A84" s="519" t="s">
        <v>273</v>
      </c>
      <c r="B84" s="519"/>
      <c r="C84" s="519"/>
      <c r="D84" s="519"/>
      <c r="E84" s="519"/>
      <c r="F84" s="519"/>
      <c r="G84" s="519"/>
      <c r="H84" s="519"/>
      <c r="I84" s="519"/>
      <c r="J84" s="519"/>
      <c r="K84" s="519"/>
      <c r="L84" s="519"/>
      <c r="M84" s="519"/>
      <c r="N84" s="519"/>
      <c r="O84" s="332"/>
      <c r="P84" s="332"/>
      <c r="Q84" s="332"/>
      <c r="R84" s="332"/>
      <c r="T84" s="327" t="e">
        <f t="array" ref="T84">INDEX($E$141:$E$157,MATCH(0,COUNTIF($T13:T83,$E$141:$E$157),0))</f>
        <v>#N/A</v>
      </c>
      <c r="X84" s="340" t="s">
        <v>188</v>
      </c>
    </row>
    <row r="85" spans="1:26" ht="15.75" customHeight="1" thickBot="1" x14ac:dyDescent="0.25">
      <c r="B85" s="514">
        <f>+B44</f>
        <v>0</v>
      </c>
      <c r="C85" s="514"/>
      <c r="D85" s="27"/>
      <c r="H85" s="28"/>
      <c r="T85" s="327" t="e">
        <f t="array" ref="T85">INDEX($E$142:$E$157,MATCH(0,COUNTIF($T13:T84,$E$142:$E$157),0))</f>
        <v>#N/A</v>
      </c>
      <c r="X85" s="340" t="s">
        <v>190</v>
      </c>
    </row>
    <row r="86" spans="1:26" ht="24" customHeight="1" thickBot="1" x14ac:dyDescent="0.3">
      <c r="B86" s="512" t="s">
        <v>1</v>
      </c>
      <c r="C86" s="512"/>
      <c r="D86" s="513">
        <f>SUMMARY!$C$8</f>
        <v>0</v>
      </c>
      <c r="E86" s="513"/>
      <c r="F86" s="513"/>
      <c r="G86" s="30"/>
      <c r="H86" s="30"/>
      <c r="I86" s="167" t="s">
        <v>0</v>
      </c>
      <c r="J86" s="31">
        <f>SUMMARY!H7</f>
        <v>0</v>
      </c>
      <c r="T86" s="327" t="e">
        <f t="array" ref="T86">INDEX($E$143:$E$157,MATCH(0,COUNTIF($T13:T85,$E$143:$E$157),0))</f>
        <v>#N/A</v>
      </c>
      <c r="X86" s="340" t="s">
        <v>192</v>
      </c>
    </row>
    <row r="87" spans="1:26" ht="24" customHeight="1" thickBot="1" x14ac:dyDescent="0.3">
      <c r="B87" s="512" t="s">
        <v>284</v>
      </c>
      <c r="C87" s="512"/>
      <c r="D87" s="510">
        <f>SUMMARY!$C$10</f>
        <v>0</v>
      </c>
      <c r="E87" s="510"/>
      <c r="F87" s="58"/>
      <c r="I87" s="167" t="s">
        <v>300</v>
      </c>
      <c r="J87" s="32">
        <f>SUMMARY!H8</f>
        <v>0</v>
      </c>
      <c r="T87" s="327" t="e">
        <f t="array" ref="T87">INDEX($E$144:$E$157,MATCH(0,COUNTIF($T13:T86,$E$144:$E$157),0))</f>
        <v>#N/A</v>
      </c>
      <c r="X87" s="340" t="s">
        <v>194</v>
      </c>
    </row>
    <row r="88" spans="1:26" ht="21" customHeight="1" thickBot="1" x14ac:dyDescent="0.25">
      <c r="B88" s="30"/>
      <c r="D88" s="30"/>
      <c r="E88" s="34"/>
      <c r="F88" s="30"/>
      <c r="I88" s="35" t="s">
        <v>280</v>
      </c>
      <c r="J88" s="35" t="s">
        <v>281</v>
      </c>
      <c r="T88" s="327" t="e">
        <f t="array" ref="T88">INDEX($E$145:$E$157,MATCH(0,COUNTIF($T13:T87,$E$145:$E$157),0))</f>
        <v>#N/A</v>
      </c>
      <c r="X88" s="340" t="s">
        <v>196</v>
      </c>
    </row>
    <row r="89" spans="1:26" ht="23.25" customHeight="1" thickBot="1" x14ac:dyDescent="0.35">
      <c r="B89" s="36"/>
      <c r="D89" s="37"/>
      <c r="E89" s="38"/>
      <c r="F89" s="34"/>
      <c r="I89" s="109">
        <f>+SUMMARY!G13</f>
        <v>0</v>
      </c>
      <c r="J89" s="109">
        <f>SUMMARY!H13</f>
        <v>0</v>
      </c>
      <c r="T89" s="327" t="e">
        <f t="array" ref="T89">INDEX($E$146:$E$157,MATCH(0,COUNTIF($T13:T88,$E$146:$E$157),0))</f>
        <v>#N/A</v>
      </c>
      <c r="X89" s="340" t="s">
        <v>198</v>
      </c>
    </row>
    <row r="90" spans="1:26" ht="25.5" customHeight="1" x14ac:dyDescent="0.35">
      <c r="B90" s="515" t="s">
        <v>275</v>
      </c>
      <c r="C90" s="515"/>
      <c r="D90" s="515"/>
      <c r="E90" s="515"/>
      <c r="F90" s="515"/>
      <c r="G90" s="515"/>
      <c r="H90" s="515"/>
      <c r="I90" s="515"/>
      <c r="J90" s="515"/>
      <c r="T90" s="327" t="e">
        <f t="array" ref="T90">INDEX($E$147:$E$157,MATCH(0,COUNTIF($T13:T89,$E$147:$E$157),0))</f>
        <v>#N/A</v>
      </c>
      <c r="U90" s="333"/>
      <c r="V90" s="333"/>
      <c r="X90" s="340" t="s">
        <v>200</v>
      </c>
    </row>
    <row r="91" spans="1:26" ht="15.75" thickBot="1" x14ac:dyDescent="0.25">
      <c r="B91" s="30" t="s">
        <v>301</v>
      </c>
      <c r="S91" s="333"/>
      <c r="T91" s="327" t="e">
        <f t="array" ref="T91">INDEX($E$148:$E$157,MATCH(0,COUNTIF($T13:T90,$E$148:$E$157),0))</f>
        <v>#N/A</v>
      </c>
      <c r="U91" s="333"/>
      <c r="V91" s="333"/>
      <c r="X91" s="340" t="s">
        <v>202</v>
      </c>
    </row>
    <row r="92" spans="1:26" ht="24" customHeight="1" thickBot="1" x14ac:dyDescent="0.25">
      <c r="B92" s="516" t="s">
        <v>9</v>
      </c>
      <c r="C92" s="517"/>
      <c r="D92" s="517"/>
      <c r="E92" s="517"/>
      <c r="F92" s="517"/>
      <c r="G92" s="517"/>
      <c r="H92" s="517"/>
      <c r="I92" s="517"/>
      <c r="J92" s="518"/>
      <c r="S92" s="333"/>
      <c r="T92" s="327" t="e">
        <f t="array" ref="T92">INDEX($E$149:$E$157,MATCH(0,COUNTIF($T13:T91,$E$149:$E$157),0))</f>
        <v>#N/A</v>
      </c>
      <c r="U92" s="333"/>
      <c r="V92" s="333"/>
      <c r="W92" s="333"/>
      <c r="X92" s="340" t="s">
        <v>204</v>
      </c>
    </row>
    <row r="93" spans="1:26" s="59" customFormat="1" ht="20.100000000000001" customHeight="1" thickBot="1" x14ac:dyDescent="0.25">
      <c r="A93" s="26"/>
      <c r="B93" s="507" t="s">
        <v>287</v>
      </c>
      <c r="C93" s="508"/>
      <c r="D93" s="507" t="s">
        <v>295</v>
      </c>
      <c r="E93" s="509"/>
      <c r="F93" s="508"/>
      <c r="G93" s="507" t="s">
        <v>294</v>
      </c>
      <c r="H93" s="508"/>
      <c r="I93" s="535" t="s">
        <v>296</v>
      </c>
      <c r="J93" s="531" t="s">
        <v>297</v>
      </c>
      <c r="K93" s="26"/>
      <c r="L93" s="26"/>
      <c r="M93" s="26"/>
      <c r="N93" s="26"/>
      <c r="O93" s="323"/>
      <c r="P93" s="323"/>
      <c r="Q93" s="323"/>
      <c r="R93" s="323"/>
      <c r="S93" s="333"/>
      <c r="T93" s="327" t="e">
        <f t="array" ref="T93">INDEX($E$150:$E$157,MATCH(0,COUNTIF($T13:T92,$E$150:$E$157),0))</f>
        <v>#N/A</v>
      </c>
      <c r="U93" s="333"/>
      <c r="V93" s="333"/>
      <c r="W93" s="333"/>
      <c r="X93" s="340" t="s">
        <v>206</v>
      </c>
      <c r="Y93" s="333"/>
      <c r="Z93" s="333"/>
    </row>
    <row r="94" spans="1:26" s="59" customFormat="1" ht="24" customHeight="1" thickBot="1" x14ac:dyDescent="0.3">
      <c r="A94" s="26"/>
      <c r="B94" s="44" t="s">
        <v>288</v>
      </c>
      <c r="C94" s="45" t="s">
        <v>289</v>
      </c>
      <c r="D94" s="44" t="s">
        <v>290</v>
      </c>
      <c r="E94" s="46" t="s">
        <v>270</v>
      </c>
      <c r="F94" s="44" t="s">
        <v>291</v>
      </c>
      <c r="G94" s="44" t="s">
        <v>292</v>
      </c>
      <c r="H94" s="44" t="s">
        <v>293</v>
      </c>
      <c r="I94" s="536"/>
      <c r="J94" s="532"/>
      <c r="K94" s="26"/>
      <c r="L94" s="26"/>
      <c r="M94" s="26"/>
      <c r="N94" s="26"/>
      <c r="O94" s="323"/>
      <c r="P94" s="323"/>
      <c r="Q94" s="323"/>
      <c r="R94" s="323"/>
      <c r="S94" s="333"/>
      <c r="T94" s="327" t="e">
        <f t="array" ref="T94">INDEX($E$151:$E$157,MATCH(0,COUNTIF($T13:T93,$E$151:$E$157),0))</f>
        <v>#N/A</v>
      </c>
      <c r="U94" s="333"/>
      <c r="V94" s="333"/>
      <c r="W94" s="333"/>
      <c r="X94" s="340" t="s">
        <v>208</v>
      </c>
      <c r="Y94" s="333"/>
      <c r="Z94" s="333"/>
    </row>
    <row r="95" spans="1:26" s="59" customFormat="1" ht="24" customHeight="1" x14ac:dyDescent="0.25">
      <c r="A95" s="26"/>
      <c r="B95" s="169"/>
      <c r="C95" s="170"/>
      <c r="D95" s="171"/>
      <c r="E95" s="192"/>
      <c r="F95" s="416">
        <f>IF(ISERROR(LOOKUP(E95,'TITLE CODES'!$A$2:$A$126,'TITLE CODES'!$B$2:$B$126)),"",LOOKUP(E95,'TITLE CODES'!$A$2:$A$126,'TITLE CODES'!$B$2:$B$126))</f>
        <v>0</v>
      </c>
      <c r="G95" s="170"/>
      <c r="H95" s="170"/>
      <c r="I95" s="173"/>
      <c r="J95" s="174"/>
      <c r="K95" s="26"/>
      <c r="L95" s="26"/>
      <c r="M95" s="26"/>
      <c r="N95" s="26"/>
      <c r="O95" s="323"/>
      <c r="P95" s="323"/>
      <c r="Q95" s="323"/>
      <c r="R95" s="323"/>
      <c r="S95" s="333"/>
      <c r="T95" s="327" t="e">
        <f t="array" ref="T95">INDEX($E$152:$E$157,MATCH(0,COUNTIF($T13:T94,$E$152:$E$157),0))</f>
        <v>#N/A</v>
      </c>
      <c r="U95" s="333"/>
      <c r="V95" s="333"/>
      <c r="W95" s="333"/>
      <c r="X95" s="340" t="s">
        <v>210</v>
      </c>
      <c r="Y95" s="333"/>
      <c r="Z95" s="333"/>
    </row>
    <row r="96" spans="1:26" s="59" customFormat="1" ht="24" customHeight="1" x14ac:dyDescent="0.25">
      <c r="A96" s="26"/>
      <c r="B96" s="175"/>
      <c r="C96" s="176"/>
      <c r="D96" s="177"/>
      <c r="E96" s="193"/>
      <c r="F96" s="418">
        <f>IF(ISERROR(LOOKUP(E96,'TITLE CODES'!$A$2:$A$126,'TITLE CODES'!$B$2:$B$126)),"",LOOKUP(E96,'TITLE CODES'!$A$2:$A$126,'TITLE CODES'!$B$2:$B$126))</f>
        <v>0</v>
      </c>
      <c r="G96" s="176"/>
      <c r="H96" s="176"/>
      <c r="I96" s="179"/>
      <c r="J96" s="180"/>
      <c r="K96" s="26"/>
      <c r="L96" s="26"/>
      <c r="M96" s="26"/>
      <c r="N96" s="26"/>
      <c r="O96" s="323"/>
      <c r="P96" s="323"/>
      <c r="Q96" s="323"/>
      <c r="R96" s="323"/>
      <c r="S96" s="333"/>
      <c r="T96" s="327" t="e">
        <f t="array" ref="T96">INDEX($E$153:$E$157,MATCH(0,COUNTIF($T13:T95,$E$153:$E$157),0))</f>
        <v>#N/A</v>
      </c>
      <c r="U96" s="333"/>
      <c r="V96" s="333"/>
      <c r="W96" s="333"/>
      <c r="X96" s="340" t="s">
        <v>212</v>
      </c>
      <c r="Y96" s="333"/>
      <c r="Z96" s="333"/>
    </row>
    <row r="97" spans="1:26" s="59" customFormat="1" ht="24" customHeight="1" x14ac:dyDescent="0.25">
      <c r="A97" s="26"/>
      <c r="B97" s="181"/>
      <c r="C97" s="182"/>
      <c r="D97" s="183"/>
      <c r="E97" s="194"/>
      <c r="F97" s="418">
        <f>IF(ISERROR(LOOKUP(E97,'TITLE CODES'!$A$2:$A$126,'TITLE CODES'!$B$2:$B$126)),"",LOOKUP(E97,'TITLE CODES'!$A$2:$A$126,'TITLE CODES'!$B$2:$B$126))</f>
        <v>0</v>
      </c>
      <c r="G97" s="182"/>
      <c r="H97" s="182"/>
      <c r="I97" s="185"/>
      <c r="J97" s="180"/>
      <c r="K97" s="26"/>
      <c r="L97" s="26"/>
      <c r="M97" s="26"/>
      <c r="N97" s="26"/>
      <c r="O97" s="323"/>
      <c r="P97" s="323"/>
      <c r="Q97" s="323"/>
      <c r="R97" s="323"/>
      <c r="S97" s="333"/>
      <c r="T97" s="327" t="e">
        <f t="array" ref="T97">INDEX($E$154:$E$157,MATCH(0,COUNTIF($T13:T96,$E$154:$E$157),0))</f>
        <v>#N/A</v>
      </c>
      <c r="U97" s="333"/>
      <c r="V97" s="333"/>
      <c r="W97" s="333"/>
      <c r="X97" s="340" t="s">
        <v>214</v>
      </c>
      <c r="Y97" s="333"/>
      <c r="Z97" s="333"/>
    </row>
    <row r="98" spans="1:26" s="59" customFormat="1" ht="24" customHeight="1" x14ac:dyDescent="0.25">
      <c r="A98" s="26"/>
      <c r="B98" s="181"/>
      <c r="C98" s="182"/>
      <c r="D98" s="183"/>
      <c r="E98" s="194"/>
      <c r="F98" s="418">
        <f>IF(ISERROR(LOOKUP(E98,'TITLE CODES'!$A$2:$A$126,'TITLE CODES'!$B$2:$B$126)),"",LOOKUP(E98,'TITLE CODES'!$A$2:$A$126,'TITLE CODES'!$B$2:$B$126))</f>
        <v>0</v>
      </c>
      <c r="G98" s="182"/>
      <c r="H98" s="182"/>
      <c r="I98" s="185"/>
      <c r="J98" s="180"/>
      <c r="K98" s="26"/>
      <c r="L98" s="26"/>
      <c r="M98" s="26"/>
      <c r="N98" s="26"/>
      <c r="O98" s="323"/>
      <c r="P98" s="323"/>
      <c r="Q98" s="323"/>
      <c r="R98" s="323"/>
      <c r="S98" s="333"/>
      <c r="T98" s="327" t="e">
        <f t="array" ref="T98">INDEX($E$155:$E$157,MATCH(0,COUNTIF($T13:T97,$E$155:$E$157),0))</f>
        <v>#N/A</v>
      </c>
      <c r="U98" s="333"/>
      <c r="V98" s="333"/>
      <c r="W98" s="333"/>
      <c r="X98" s="340" t="s">
        <v>216</v>
      </c>
      <c r="Y98" s="333"/>
      <c r="Z98" s="333"/>
    </row>
    <row r="99" spans="1:26" s="59" customFormat="1" ht="24" customHeight="1" x14ac:dyDescent="0.25">
      <c r="A99" s="26"/>
      <c r="B99" s="181"/>
      <c r="C99" s="182"/>
      <c r="D99" s="183"/>
      <c r="E99" s="194"/>
      <c r="F99" s="418">
        <f>IF(ISERROR(LOOKUP(E99,'TITLE CODES'!$A$2:$A$126,'TITLE CODES'!$B$2:$B$126)),"",LOOKUP(E99,'TITLE CODES'!$A$2:$A$126,'TITLE CODES'!$B$2:$B$126))</f>
        <v>0</v>
      </c>
      <c r="G99" s="182"/>
      <c r="H99" s="182"/>
      <c r="I99" s="185"/>
      <c r="J99" s="180"/>
      <c r="K99" s="26"/>
      <c r="L99" s="26"/>
      <c r="M99" s="26"/>
      <c r="N99" s="26"/>
      <c r="O99" s="323"/>
      <c r="P99" s="323"/>
      <c r="Q99" s="323"/>
      <c r="R99" s="323"/>
      <c r="S99" s="333"/>
      <c r="T99" s="327" t="e">
        <f t="array" ref="T99">INDEX($E$156:$E$157,MATCH(0,COUNTIF($T13:T98,$E$156:$E$157),0))</f>
        <v>#N/A</v>
      </c>
      <c r="U99" s="334"/>
      <c r="V99" s="334"/>
      <c r="W99" s="333"/>
      <c r="X99" s="340" t="s">
        <v>218</v>
      </c>
      <c r="Y99" s="333"/>
      <c r="Z99" s="333"/>
    </row>
    <row r="100" spans="1:26" s="59" customFormat="1" ht="24" customHeight="1" x14ac:dyDescent="0.25">
      <c r="A100" s="26"/>
      <c r="B100" s="181"/>
      <c r="C100" s="182"/>
      <c r="D100" s="183"/>
      <c r="E100" s="194"/>
      <c r="F100" s="418">
        <f>IF(ISERROR(LOOKUP(E100,'TITLE CODES'!$A$2:$A$126,'TITLE CODES'!$B$2:$B$126)),"",LOOKUP(E100,'TITLE CODES'!$A$2:$A$126,'TITLE CODES'!$B$2:$B$126))</f>
        <v>0</v>
      </c>
      <c r="G100" s="182"/>
      <c r="H100" s="182"/>
      <c r="I100" s="185"/>
      <c r="J100" s="180"/>
      <c r="K100" s="26"/>
      <c r="L100" s="26"/>
      <c r="M100" s="26"/>
      <c r="N100" s="26"/>
      <c r="O100" s="323"/>
      <c r="P100" s="323"/>
      <c r="Q100" s="323"/>
      <c r="R100" s="323"/>
      <c r="S100" s="334"/>
      <c r="T100" s="327" t="e">
        <f t="array" ref="T100">INDEX($E$157:$E$157,MATCH(0,COUNTIF($T13:T99,$E$157:$E$157),0))</f>
        <v>#N/A</v>
      </c>
      <c r="U100" s="333"/>
      <c r="V100" s="333"/>
      <c r="W100" s="333"/>
      <c r="X100" s="340" t="s">
        <v>220</v>
      </c>
      <c r="Y100" s="333"/>
      <c r="Z100" s="333"/>
    </row>
    <row r="101" spans="1:26" s="59" customFormat="1" ht="24" customHeight="1" x14ac:dyDescent="0.25">
      <c r="A101" s="26"/>
      <c r="B101" s="181"/>
      <c r="C101" s="182"/>
      <c r="D101" s="183"/>
      <c r="E101" s="194"/>
      <c r="F101" s="418">
        <f>IF(ISERROR(LOOKUP(E101,'TITLE CODES'!$A$2:$A$126,'TITLE CODES'!$B$2:$B$126)),"",LOOKUP(E101,'TITLE CODES'!$A$2:$A$126,'TITLE CODES'!$B$2:$B$126))</f>
        <v>0</v>
      </c>
      <c r="G101" s="182"/>
      <c r="H101" s="182"/>
      <c r="I101" s="185"/>
      <c r="J101" s="180"/>
      <c r="K101" s="26"/>
      <c r="L101" s="26"/>
      <c r="M101" s="26"/>
      <c r="N101" s="26"/>
      <c r="O101" s="323"/>
      <c r="P101" s="323"/>
      <c r="Q101" s="323"/>
      <c r="R101" s="323"/>
      <c r="S101" s="333"/>
      <c r="T101" s="335" t="e">
        <f t="array" ref="T101">INDEX($E$177:$E$198,MATCH(0,COUNTIF($T13:T100,$E$177:$E$198),0))</f>
        <v>#N/A</v>
      </c>
      <c r="U101" s="333"/>
      <c r="V101" s="333"/>
      <c r="W101" s="334"/>
      <c r="X101" s="340" t="s">
        <v>222</v>
      </c>
      <c r="Y101" s="333"/>
      <c r="Z101" s="333"/>
    </row>
    <row r="102" spans="1:26" s="60" customFormat="1" ht="24" customHeight="1" x14ac:dyDescent="0.25">
      <c r="A102" s="26"/>
      <c r="B102" s="181"/>
      <c r="C102" s="182"/>
      <c r="D102" s="183"/>
      <c r="E102" s="194"/>
      <c r="F102" s="418">
        <f>IF(ISERROR(LOOKUP(E102,'TITLE CODES'!$A$2:$A$126,'TITLE CODES'!$B$2:$B$126)),"",LOOKUP(E102,'TITLE CODES'!$A$2:$A$126,'TITLE CODES'!$B$2:$B$126))</f>
        <v>0</v>
      </c>
      <c r="G102" s="182"/>
      <c r="H102" s="182"/>
      <c r="I102" s="185"/>
      <c r="J102" s="180"/>
      <c r="K102" s="26"/>
      <c r="L102" s="26"/>
      <c r="M102" s="26"/>
      <c r="N102" s="26"/>
      <c r="O102" s="323"/>
      <c r="P102" s="323"/>
      <c r="Q102" s="323"/>
      <c r="R102" s="323"/>
      <c r="S102" s="333" t="s">
        <v>307</v>
      </c>
      <c r="T102" s="335" t="e">
        <f t="array" ref="T102">INDEX($E$178:$E$198,MATCH(0,COUNTIF($T13:T101,$E$178:$E$198),0))</f>
        <v>#N/A</v>
      </c>
      <c r="U102" s="333"/>
      <c r="V102" s="333"/>
      <c r="W102" s="333"/>
      <c r="X102" s="340" t="s">
        <v>224</v>
      </c>
      <c r="Y102" s="334"/>
      <c r="Z102" s="334"/>
    </row>
    <row r="103" spans="1:26" s="59" customFormat="1" ht="24" customHeight="1" x14ac:dyDescent="0.25">
      <c r="A103" s="26"/>
      <c r="B103" s="181"/>
      <c r="C103" s="182"/>
      <c r="D103" s="183"/>
      <c r="E103" s="194"/>
      <c r="F103" s="418">
        <f>IF(ISERROR(LOOKUP(E103,'TITLE CODES'!$A$2:$A$126,'TITLE CODES'!$B$2:$B$126)),"",LOOKUP(E103,'TITLE CODES'!$A$2:$A$126,'TITLE CODES'!$B$2:$B$126))</f>
        <v>0</v>
      </c>
      <c r="G103" s="182"/>
      <c r="H103" s="182"/>
      <c r="I103" s="185"/>
      <c r="J103" s="180"/>
      <c r="K103" s="26"/>
      <c r="L103" s="26"/>
      <c r="M103" s="26"/>
      <c r="N103" s="26"/>
      <c r="O103" s="323"/>
      <c r="P103" s="323"/>
      <c r="Q103" s="323"/>
      <c r="R103" s="323"/>
      <c r="S103" s="333"/>
      <c r="T103" s="335" t="e">
        <f t="array" ref="T103">INDEX($E$179:$E$198,MATCH(0,COUNTIF($T13:T102,$E$179:$E$198),0))</f>
        <v>#N/A</v>
      </c>
      <c r="U103" s="333"/>
      <c r="V103" s="333"/>
      <c r="W103" s="333"/>
      <c r="X103" s="340" t="s">
        <v>226</v>
      </c>
      <c r="Y103" s="333"/>
      <c r="Z103" s="333"/>
    </row>
    <row r="104" spans="1:26" s="59" customFormat="1" ht="24" customHeight="1" x14ac:dyDescent="0.25">
      <c r="A104" s="26"/>
      <c r="B104" s="181"/>
      <c r="C104" s="182"/>
      <c r="D104" s="183"/>
      <c r="E104" s="194"/>
      <c r="F104" s="418">
        <f>IF(ISERROR(LOOKUP(E104,'TITLE CODES'!$A$2:$A$126,'TITLE CODES'!$B$2:$B$126)),"",LOOKUP(E104,'TITLE CODES'!$A$2:$A$126,'TITLE CODES'!$B$2:$B$126))</f>
        <v>0</v>
      </c>
      <c r="G104" s="182"/>
      <c r="H104" s="182"/>
      <c r="I104" s="185"/>
      <c r="J104" s="180"/>
      <c r="K104" s="26"/>
      <c r="L104" s="26"/>
      <c r="M104" s="26"/>
      <c r="N104" s="26"/>
      <c r="O104" s="323"/>
      <c r="P104" s="323"/>
      <c r="Q104" s="323"/>
      <c r="R104" s="323"/>
      <c r="S104" s="333"/>
      <c r="T104" s="335" t="e">
        <f t="array" ref="T104">INDEX($E$180:$E$198,MATCH(0,COUNTIF($T13:T103,$E$180:$E$198),0))</f>
        <v>#N/A</v>
      </c>
      <c r="U104" s="333"/>
      <c r="V104" s="333"/>
      <c r="W104" s="333"/>
      <c r="X104" s="340" t="s">
        <v>228</v>
      </c>
      <c r="Y104" s="333"/>
      <c r="Z104" s="333"/>
    </row>
    <row r="105" spans="1:26" s="59" customFormat="1" ht="24" customHeight="1" x14ac:dyDescent="0.25">
      <c r="A105" s="26"/>
      <c r="B105" s="181"/>
      <c r="C105" s="182"/>
      <c r="D105" s="183"/>
      <c r="E105" s="194"/>
      <c r="F105" s="418">
        <f>IF(ISERROR(LOOKUP(E105,'TITLE CODES'!$A$2:$A$126,'TITLE CODES'!$B$2:$B$126)),"",LOOKUP(E105,'TITLE CODES'!$A$2:$A$126,'TITLE CODES'!$B$2:$B$126))</f>
        <v>0</v>
      </c>
      <c r="G105" s="182"/>
      <c r="H105" s="182"/>
      <c r="I105" s="185"/>
      <c r="J105" s="180"/>
      <c r="K105" s="26"/>
      <c r="L105" s="26"/>
      <c r="M105" s="26"/>
      <c r="N105" s="26"/>
      <c r="O105" s="323"/>
      <c r="P105" s="323"/>
      <c r="Q105" s="323"/>
      <c r="R105" s="323"/>
      <c r="S105" s="333"/>
      <c r="T105" s="335" t="e">
        <f t="array" ref="T105">INDEX($E$181:$E$198,MATCH(0,COUNTIF($T13:T104,$E$181:$E$198),0))</f>
        <v>#N/A</v>
      </c>
      <c r="U105" s="333"/>
      <c r="V105" s="333"/>
      <c r="W105" s="333"/>
      <c r="X105" s="340" t="s">
        <v>230</v>
      </c>
      <c r="Y105" s="333"/>
      <c r="Z105" s="333"/>
    </row>
    <row r="106" spans="1:26" s="59" customFormat="1" ht="24" customHeight="1" x14ac:dyDescent="0.25">
      <c r="A106" s="26"/>
      <c r="B106" s="181"/>
      <c r="C106" s="182"/>
      <c r="D106" s="183"/>
      <c r="E106" s="194"/>
      <c r="F106" s="418">
        <f>IF(ISERROR(LOOKUP(E106,'TITLE CODES'!$A$2:$A$126,'TITLE CODES'!$B$2:$B$126)),"",LOOKUP(E106,'TITLE CODES'!$A$2:$A$126,'TITLE CODES'!$B$2:$B$126))</f>
        <v>0</v>
      </c>
      <c r="G106" s="182"/>
      <c r="H106" s="182"/>
      <c r="I106" s="185"/>
      <c r="J106" s="180"/>
      <c r="K106" s="26"/>
      <c r="L106" s="26"/>
      <c r="M106" s="26"/>
      <c r="N106" s="26"/>
      <c r="O106" s="323"/>
      <c r="P106" s="323"/>
      <c r="Q106" s="323"/>
      <c r="R106" s="323"/>
      <c r="S106" s="333"/>
      <c r="T106" s="335" t="e">
        <f t="array" ref="T106">INDEX($E$182:$E$198,MATCH(0,COUNTIF($T13:T105,$E$182:$E$198),0))</f>
        <v>#N/A</v>
      </c>
      <c r="U106" s="333"/>
      <c r="V106" s="333"/>
      <c r="W106" s="333"/>
      <c r="X106" s="340" t="s">
        <v>232</v>
      </c>
      <c r="Y106" s="333"/>
      <c r="Z106" s="333"/>
    </row>
    <row r="107" spans="1:26" s="59" customFormat="1" ht="24" customHeight="1" x14ac:dyDescent="0.25">
      <c r="A107" s="26"/>
      <c r="B107" s="181"/>
      <c r="C107" s="182"/>
      <c r="D107" s="183"/>
      <c r="E107" s="194"/>
      <c r="F107" s="418">
        <f>IF(ISERROR(LOOKUP(E107,'TITLE CODES'!$A$2:$A$126,'TITLE CODES'!$B$2:$B$126)),"",LOOKUP(E107,'TITLE CODES'!$A$2:$A$126,'TITLE CODES'!$B$2:$B$126))</f>
        <v>0</v>
      </c>
      <c r="G107" s="182"/>
      <c r="H107" s="182"/>
      <c r="I107" s="185"/>
      <c r="J107" s="180"/>
      <c r="K107" s="26"/>
      <c r="L107" s="26"/>
      <c r="M107" s="26"/>
      <c r="N107" s="26"/>
      <c r="O107" s="323"/>
      <c r="P107" s="323"/>
      <c r="Q107" s="323"/>
      <c r="R107" s="323"/>
      <c r="S107" s="333"/>
      <c r="T107" s="335" t="e">
        <f t="array" ref="T107">INDEX($E$183:$E$198,MATCH(0,COUNTIF($T13:T106,$E$183:$E$198),0))</f>
        <v>#N/A</v>
      </c>
      <c r="U107" s="333"/>
      <c r="V107" s="333"/>
      <c r="W107" s="333"/>
      <c r="X107" s="340" t="s">
        <v>234</v>
      </c>
      <c r="Y107" s="333"/>
      <c r="Z107" s="333"/>
    </row>
    <row r="108" spans="1:26" s="59" customFormat="1" ht="24" customHeight="1" x14ac:dyDescent="0.25">
      <c r="A108" s="26"/>
      <c r="B108" s="181"/>
      <c r="C108" s="182"/>
      <c r="D108" s="183"/>
      <c r="E108" s="194"/>
      <c r="F108" s="418">
        <f>IF(ISERROR(LOOKUP(E108,'TITLE CODES'!$A$2:$A$126,'TITLE CODES'!$B$2:$B$126)),"",LOOKUP(E108,'TITLE CODES'!$A$2:$A$126,'TITLE CODES'!$B$2:$B$126))</f>
        <v>0</v>
      </c>
      <c r="G108" s="182"/>
      <c r="H108" s="182"/>
      <c r="I108" s="185"/>
      <c r="J108" s="180"/>
      <c r="K108" s="26"/>
      <c r="L108" s="26"/>
      <c r="M108" s="26"/>
      <c r="N108" s="26"/>
      <c r="O108" s="323"/>
      <c r="P108" s="323"/>
      <c r="Q108" s="323"/>
      <c r="R108" s="323"/>
      <c r="S108" s="333"/>
      <c r="T108" s="335" t="e">
        <f t="array" ref="T108">INDEX($E$184:$E$198,MATCH(0,COUNTIF($T13:T107,$E$184:$E$198),0))</f>
        <v>#N/A</v>
      </c>
      <c r="U108" s="333"/>
      <c r="V108" s="333"/>
      <c r="W108" s="333"/>
      <c r="X108" s="340" t="s">
        <v>236</v>
      </c>
      <c r="Y108" s="333"/>
      <c r="Z108" s="333"/>
    </row>
    <row r="109" spans="1:26" s="59" customFormat="1" ht="24" customHeight="1" x14ac:dyDescent="0.25">
      <c r="A109" s="26"/>
      <c r="B109" s="181"/>
      <c r="C109" s="182"/>
      <c r="D109" s="183"/>
      <c r="E109" s="194"/>
      <c r="F109" s="418">
        <f>IF(ISERROR(LOOKUP(E109,'TITLE CODES'!$A$2:$A$126,'TITLE CODES'!$B$2:$B$126)),"",LOOKUP(E109,'TITLE CODES'!$A$2:$A$126,'TITLE CODES'!$B$2:$B$126))</f>
        <v>0</v>
      </c>
      <c r="G109" s="182"/>
      <c r="H109" s="182"/>
      <c r="I109" s="185"/>
      <c r="J109" s="180"/>
      <c r="K109" s="26"/>
      <c r="L109" s="26"/>
      <c r="M109" s="26"/>
      <c r="N109" s="26"/>
      <c r="O109" s="323"/>
      <c r="P109" s="323"/>
      <c r="Q109" s="323"/>
      <c r="R109" s="323"/>
      <c r="S109" s="333"/>
      <c r="T109" s="335" t="e">
        <f t="array" ref="T109">INDEX($E$185:$E$198,MATCH(0,COUNTIF($T13:T108,$E$185:$E$198),0))</f>
        <v>#N/A</v>
      </c>
      <c r="U109" s="333"/>
      <c r="V109" s="333"/>
      <c r="W109" s="333"/>
      <c r="X109" s="340" t="s">
        <v>238</v>
      </c>
      <c r="Y109" s="333"/>
      <c r="Z109" s="333"/>
    </row>
    <row r="110" spans="1:26" s="59" customFormat="1" ht="24" customHeight="1" x14ac:dyDescent="0.25">
      <c r="A110" s="26"/>
      <c r="B110" s="181"/>
      <c r="C110" s="182"/>
      <c r="D110" s="183"/>
      <c r="E110" s="194"/>
      <c r="F110" s="418">
        <f>IF(ISERROR(LOOKUP(E110,'TITLE CODES'!$A$2:$A$126,'TITLE CODES'!$B$2:$B$126)),"",LOOKUP(E110,'TITLE CODES'!$A$2:$A$126,'TITLE CODES'!$B$2:$B$126))</f>
        <v>0</v>
      </c>
      <c r="G110" s="182"/>
      <c r="H110" s="182"/>
      <c r="I110" s="185"/>
      <c r="J110" s="180"/>
      <c r="K110" s="26"/>
      <c r="L110" s="26"/>
      <c r="M110" s="26"/>
      <c r="N110" s="26"/>
      <c r="O110" s="323"/>
      <c r="P110" s="323"/>
      <c r="Q110" s="323"/>
      <c r="R110" s="323"/>
      <c r="S110" s="333"/>
      <c r="T110" s="335" t="e">
        <f t="array" ref="T110">INDEX($E$186:$E$198,MATCH(0,COUNTIF($T13:T109,$E$186:$E$198),0))</f>
        <v>#N/A</v>
      </c>
      <c r="U110" s="333"/>
      <c r="V110" s="333"/>
      <c r="W110" s="333"/>
      <c r="X110" s="340" t="s">
        <v>240</v>
      </c>
      <c r="Y110" s="333"/>
      <c r="Z110" s="333"/>
    </row>
    <row r="111" spans="1:26" s="59" customFormat="1" ht="24" customHeight="1" x14ac:dyDescent="0.25">
      <c r="A111" s="26"/>
      <c r="B111" s="181"/>
      <c r="C111" s="182"/>
      <c r="D111" s="183"/>
      <c r="E111" s="194"/>
      <c r="F111" s="418">
        <f>IF(ISERROR(LOOKUP(E111,'TITLE CODES'!$A$2:$A$126,'TITLE CODES'!$B$2:$B$126)),"",LOOKUP(E111,'TITLE CODES'!$A$2:$A$126,'TITLE CODES'!$B$2:$B$126))</f>
        <v>0</v>
      </c>
      <c r="G111" s="182"/>
      <c r="H111" s="182"/>
      <c r="I111" s="185"/>
      <c r="J111" s="180"/>
      <c r="K111" s="26"/>
      <c r="L111" s="26"/>
      <c r="M111" s="26"/>
      <c r="N111" s="26"/>
      <c r="O111" s="323"/>
      <c r="P111" s="323"/>
      <c r="Q111" s="323"/>
      <c r="R111" s="323"/>
      <c r="S111" s="333"/>
      <c r="T111" s="335" t="e">
        <f t="array" ref="T111">INDEX($E$187:$E$198,MATCH(0,COUNTIF($T13:T110,$E$187:$E$198),0))</f>
        <v>#N/A</v>
      </c>
      <c r="U111" s="333"/>
      <c r="V111" s="333"/>
      <c r="W111" s="333"/>
      <c r="X111" s="340" t="s">
        <v>242</v>
      </c>
      <c r="Y111" s="333"/>
      <c r="Z111" s="333"/>
    </row>
    <row r="112" spans="1:26" s="59" customFormat="1" ht="24" customHeight="1" x14ac:dyDescent="0.25">
      <c r="A112" s="26"/>
      <c r="B112" s="181"/>
      <c r="C112" s="182"/>
      <c r="D112" s="183"/>
      <c r="E112" s="194"/>
      <c r="F112" s="418">
        <f>IF(ISERROR(LOOKUP(E112,'TITLE CODES'!$A$2:$A$126,'TITLE CODES'!$B$2:$B$126)),"",LOOKUP(E112,'TITLE CODES'!$A$2:$A$126,'TITLE CODES'!$B$2:$B$126))</f>
        <v>0</v>
      </c>
      <c r="G112" s="182"/>
      <c r="H112" s="182"/>
      <c r="I112" s="185"/>
      <c r="J112" s="180"/>
      <c r="K112" s="26"/>
      <c r="L112" s="26"/>
      <c r="M112" s="26"/>
      <c r="N112" s="26"/>
      <c r="O112" s="323"/>
      <c r="P112" s="323"/>
      <c r="Q112" s="323"/>
      <c r="R112" s="323"/>
      <c r="S112" s="333"/>
      <c r="T112" s="335" t="e">
        <f t="array" ref="T112">INDEX($E$188:$E$198,MATCH(0,COUNTIF($T13:T111,$E$188:$E$198),0))</f>
        <v>#N/A</v>
      </c>
      <c r="U112" s="333"/>
      <c r="V112" s="333"/>
      <c r="W112" s="333"/>
      <c r="X112" s="340" t="s">
        <v>244</v>
      </c>
      <c r="Y112" s="333"/>
      <c r="Z112" s="333"/>
    </row>
    <row r="113" spans="1:26" s="59" customFormat="1" ht="24" customHeight="1" x14ac:dyDescent="0.25">
      <c r="A113" s="26"/>
      <c r="B113" s="181"/>
      <c r="C113" s="182"/>
      <c r="D113" s="183"/>
      <c r="E113" s="194"/>
      <c r="F113" s="418">
        <f>IF(ISERROR(LOOKUP(E113,'TITLE CODES'!$A$2:$A$126,'TITLE CODES'!$B$2:$B$126)),"",LOOKUP(E113,'TITLE CODES'!$A$2:$A$126,'TITLE CODES'!$B$2:$B$126))</f>
        <v>0</v>
      </c>
      <c r="G113" s="182"/>
      <c r="H113" s="182"/>
      <c r="I113" s="185"/>
      <c r="J113" s="180"/>
      <c r="K113" s="26"/>
      <c r="L113" s="26"/>
      <c r="M113" s="26"/>
      <c r="N113" s="26"/>
      <c r="O113" s="323"/>
      <c r="P113" s="323"/>
      <c r="Q113" s="323"/>
      <c r="R113" s="323"/>
      <c r="S113" s="333"/>
      <c r="T113" s="335" t="e">
        <f t="array" ref="T113">INDEX($E$189:$E$198,MATCH(0,COUNTIF($T13:T112,$E$189:$E$198),0))</f>
        <v>#N/A</v>
      </c>
      <c r="U113" s="333"/>
      <c r="V113" s="333"/>
      <c r="W113" s="333"/>
      <c r="X113" s="340" t="s">
        <v>246</v>
      </c>
      <c r="Y113" s="333"/>
      <c r="Z113" s="333"/>
    </row>
    <row r="114" spans="1:26" s="59" customFormat="1" ht="24" customHeight="1" x14ac:dyDescent="0.25">
      <c r="A114" s="26"/>
      <c r="B114" s="181"/>
      <c r="C114" s="182"/>
      <c r="D114" s="183"/>
      <c r="E114" s="194"/>
      <c r="F114" s="418">
        <f>IF(ISERROR(LOOKUP(E114,'TITLE CODES'!$A$2:$A$126,'TITLE CODES'!$B$2:$B$126)),"",LOOKUP(E114,'TITLE CODES'!$A$2:$A$126,'TITLE CODES'!$B$2:$B$126))</f>
        <v>0</v>
      </c>
      <c r="G114" s="182"/>
      <c r="H114" s="182"/>
      <c r="I114" s="185"/>
      <c r="J114" s="180"/>
      <c r="K114" s="26"/>
      <c r="L114" s="26"/>
      <c r="M114" s="26"/>
      <c r="N114" s="26"/>
      <c r="O114" s="323"/>
      <c r="P114" s="323"/>
      <c r="Q114" s="323"/>
      <c r="R114" s="323"/>
      <c r="S114" s="333"/>
      <c r="T114" s="335" t="e">
        <f t="array" ref="T114">INDEX($E$190:$E$198,MATCH(0,COUNTIF($T13:T113,$E$190:$E$198),0))</f>
        <v>#N/A</v>
      </c>
      <c r="U114" s="333"/>
      <c r="V114" s="333"/>
      <c r="W114" s="333"/>
      <c r="X114" s="340" t="s">
        <v>248</v>
      </c>
      <c r="Y114" s="333"/>
      <c r="Z114" s="333"/>
    </row>
    <row r="115" spans="1:26" s="59" customFormat="1" ht="24" customHeight="1" x14ac:dyDescent="0.25">
      <c r="A115" s="26"/>
      <c r="B115" s="181"/>
      <c r="C115" s="182"/>
      <c r="D115" s="183"/>
      <c r="E115" s="194"/>
      <c r="F115" s="418">
        <f>IF(ISERROR(LOOKUP(E115,'TITLE CODES'!$A$2:$A$126,'TITLE CODES'!$B$2:$B$126)),"",LOOKUP(E115,'TITLE CODES'!$A$2:$A$126,'TITLE CODES'!$B$2:$B$126))</f>
        <v>0</v>
      </c>
      <c r="G115" s="182"/>
      <c r="H115" s="182"/>
      <c r="I115" s="185"/>
      <c r="J115" s="180"/>
      <c r="K115" s="26"/>
      <c r="L115" s="26"/>
      <c r="M115" s="26"/>
      <c r="N115" s="26"/>
      <c r="O115" s="323"/>
      <c r="P115" s="323"/>
      <c r="Q115" s="323"/>
      <c r="R115" s="323"/>
      <c r="S115" s="333"/>
      <c r="T115" s="335" t="e">
        <f t="array" ref="T115">INDEX($E$191:$E$198,MATCH(0,COUNTIF($T13:T114,$E$191:$E$198),0))</f>
        <v>#N/A</v>
      </c>
      <c r="U115" s="333"/>
      <c r="V115" s="333"/>
      <c r="W115" s="333"/>
      <c r="X115" s="340" t="s">
        <v>250</v>
      </c>
      <c r="Y115" s="333"/>
      <c r="Z115" s="333"/>
    </row>
    <row r="116" spans="1:26" s="59" customFormat="1" ht="24" customHeight="1" thickBot="1" x14ac:dyDescent="0.3">
      <c r="A116" s="26"/>
      <c r="B116" s="186"/>
      <c r="C116" s="187"/>
      <c r="D116" s="188"/>
      <c r="E116" s="195"/>
      <c r="F116" s="417">
        <f>IF(ISERROR(LOOKUP(E116,'TITLE CODES'!$A$2:$A$126,'TITLE CODES'!$B$2:$B$126)),"",LOOKUP(E116,'TITLE CODES'!$A$2:$A$126,'TITLE CODES'!$B$2:$B$126))</f>
        <v>0</v>
      </c>
      <c r="G116" s="187"/>
      <c r="H116" s="187"/>
      <c r="I116" s="190"/>
      <c r="J116" s="191"/>
      <c r="K116" s="26"/>
      <c r="L116" s="26"/>
      <c r="M116" s="26"/>
      <c r="N116" s="26"/>
      <c r="O116" s="323"/>
      <c r="P116" s="323"/>
      <c r="Q116" s="323"/>
      <c r="R116" s="323"/>
      <c r="S116" s="333"/>
      <c r="T116" s="335" t="e">
        <f t="array" ref="T116">INDEX($E$192:$E$198,MATCH(0,COUNTIF($T13:T115,$E$192:$E$198),0))</f>
        <v>#N/A</v>
      </c>
      <c r="U116" s="333"/>
      <c r="V116" s="333"/>
      <c r="W116" s="333"/>
      <c r="X116" s="340" t="s">
        <v>252</v>
      </c>
      <c r="Y116" s="333"/>
      <c r="Z116" s="333"/>
    </row>
    <row r="117" spans="1:26" s="59" customFormat="1" ht="24" customHeight="1" thickBot="1" x14ac:dyDescent="0.3">
      <c r="A117" s="26"/>
      <c r="B117" s="66"/>
      <c r="C117" s="67"/>
      <c r="D117" s="68"/>
      <c r="E117" s="68"/>
      <c r="F117" s="438"/>
      <c r="G117" s="69"/>
      <c r="H117" s="533" t="s">
        <v>312</v>
      </c>
      <c r="I117" s="534"/>
      <c r="J117" s="70">
        <f>SUM(J95:J116)</f>
        <v>0</v>
      </c>
      <c r="K117" s="26"/>
      <c r="L117" s="26"/>
      <c r="M117" s="26"/>
      <c r="N117" s="26"/>
      <c r="O117" s="323"/>
      <c r="P117" s="323"/>
      <c r="Q117" s="323"/>
      <c r="R117" s="323"/>
      <c r="S117" s="333"/>
      <c r="T117" s="335" t="e">
        <f t="array" ref="T117">INDEX($E$193:$E$198,MATCH(0,COUNTIF($T13:T116,$E$193:$E$198),0))</f>
        <v>#N/A</v>
      </c>
      <c r="U117" s="333"/>
      <c r="V117" s="333"/>
      <c r="W117" s="333"/>
      <c r="X117" s="340" t="s">
        <v>254</v>
      </c>
      <c r="Y117" s="333"/>
      <c r="Z117" s="333"/>
    </row>
    <row r="118" spans="1:26" s="59" customFormat="1" x14ac:dyDescent="0.2">
      <c r="A118" s="26"/>
      <c r="B118" s="269" t="str">
        <f>+B36</f>
        <v>See page 2A - 2E to make additional entries of Full Time employees.</v>
      </c>
      <c r="C118" s="54"/>
      <c r="D118" s="26"/>
      <c r="E118" s="26"/>
      <c r="F118" s="26"/>
      <c r="G118" s="26"/>
      <c r="H118" s="26"/>
      <c r="I118" s="29"/>
      <c r="J118" s="26"/>
      <c r="K118" s="26"/>
      <c r="L118" s="26"/>
      <c r="M118" s="26"/>
      <c r="N118" s="26"/>
      <c r="O118" s="323"/>
      <c r="P118" s="323"/>
      <c r="Q118" s="323"/>
      <c r="R118" s="323"/>
      <c r="S118" s="333"/>
      <c r="T118" s="335" t="e">
        <f t="array" ref="T118">INDEX($E$194:$E$198,MATCH(0,COUNTIF($T13:T117,$E$194:$E$198),0))</f>
        <v>#N/A</v>
      </c>
      <c r="U118" s="333"/>
      <c r="V118" s="333"/>
      <c r="W118" s="333"/>
      <c r="X118" s="340" t="s">
        <v>256</v>
      </c>
      <c r="Y118" s="333"/>
      <c r="Z118" s="333"/>
    </row>
    <row r="119" spans="1:26" s="59" customFormat="1" x14ac:dyDescent="0.2">
      <c r="A119" s="26"/>
      <c r="B119" s="256" t="str">
        <f>+B37</f>
        <v>Footnotes:</v>
      </c>
      <c r="C119" s="506"/>
      <c r="D119" s="506"/>
      <c r="E119" s="506"/>
      <c r="F119" s="506"/>
      <c r="G119" s="506"/>
      <c r="H119" s="506"/>
      <c r="I119" s="506"/>
      <c r="J119" s="506"/>
      <c r="K119" s="26"/>
      <c r="L119" s="26"/>
      <c r="M119" s="26"/>
      <c r="N119" s="26"/>
      <c r="O119" s="323"/>
      <c r="P119" s="323"/>
      <c r="Q119" s="323"/>
      <c r="R119" s="323"/>
      <c r="S119" s="333"/>
      <c r="T119" s="335" t="e">
        <f t="array" ref="T119">INDEX($E$195:$E$198,MATCH(0,COUNTIF($T13:T118,$E$195:$E$198),0))</f>
        <v>#N/A</v>
      </c>
      <c r="U119" s="333"/>
      <c r="V119" s="333"/>
      <c r="W119" s="333"/>
      <c r="X119" s="340" t="s">
        <v>258</v>
      </c>
      <c r="Y119" s="333"/>
      <c r="Z119" s="333"/>
    </row>
    <row r="120" spans="1:26" s="59" customFormat="1" x14ac:dyDescent="0.2">
      <c r="A120" s="26"/>
      <c r="B120" s="257"/>
      <c r="C120" s="506"/>
      <c r="D120" s="506"/>
      <c r="E120" s="506"/>
      <c r="F120" s="506"/>
      <c r="G120" s="506"/>
      <c r="H120" s="506"/>
      <c r="I120" s="506"/>
      <c r="J120" s="506"/>
      <c r="K120" s="26"/>
      <c r="L120" s="26"/>
      <c r="M120" s="26"/>
      <c r="N120" s="26"/>
      <c r="O120" s="323"/>
      <c r="P120" s="323"/>
      <c r="Q120" s="323"/>
      <c r="R120" s="323"/>
      <c r="S120" s="333"/>
      <c r="T120" s="335" t="e">
        <f t="array" ref="T120">INDEX($E$196:$E$198,MATCH(0,COUNTIF($T13:T119,$E$196:$E$198),0))</f>
        <v>#N/A</v>
      </c>
      <c r="U120" s="333"/>
      <c r="V120" s="333"/>
      <c r="W120" s="333"/>
      <c r="X120" s="340" t="s">
        <v>260</v>
      </c>
      <c r="Y120" s="333"/>
      <c r="Z120" s="333"/>
    </row>
    <row r="121" spans="1:26" s="59" customFormat="1" x14ac:dyDescent="0.2">
      <c r="A121" s="26"/>
      <c r="B121" s="258"/>
      <c r="C121" s="506"/>
      <c r="D121" s="506"/>
      <c r="E121" s="506"/>
      <c r="F121" s="506"/>
      <c r="G121" s="506"/>
      <c r="H121" s="506"/>
      <c r="I121" s="506"/>
      <c r="J121" s="506"/>
      <c r="K121" s="26"/>
      <c r="L121" s="26"/>
      <c r="M121" s="26"/>
      <c r="N121" s="26"/>
      <c r="O121" s="323"/>
      <c r="P121" s="323"/>
      <c r="Q121" s="323"/>
      <c r="R121" s="323"/>
      <c r="S121" s="333"/>
      <c r="T121" s="335" t="e">
        <f t="array" ref="T121">INDEX($E$197:$E$198,MATCH(0,COUNTIF($T13:T120,$E$197:$E$198),0))</f>
        <v>#N/A</v>
      </c>
      <c r="U121" s="333"/>
      <c r="V121" s="333"/>
      <c r="W121" s="333"/>
      <c r="X121" s="340" t="s">
        <v>262</v>
      </c>
      <c r="Y121" s="333"/>
      <c r="Z121" s="333"/>
    </row>
    <row r="122" spans="1:26" s="59" customFormat="1" x14ac:dyDescent="0.2">
      <c r="A122" s="26"/>
      <c r="B122" s="259"/>
      <c r="C122" s="520"/>
      <c r="D122" s="520"/>
      <c r="E122" s="520"/>
      <c r="F122" s="520"/>
      <c r="G122" s="520"/>
      <c r="H122" s="520"/>
      <c r="I122" s="520"/>
      <c r="J122" s="520"/>
      <c r="K122" s="26"/>
      <c r="L122" s="26"/>
      <c r="M122" s="26"/>
      <c r="N122" s="26"/>
      <c r="O122" s="323"/>
      <c r="P122" s="323"/>
      <c r="Q122" s="323"/>
      <c r="R122" s="323"/>
      <c r="S122" s="333"/>
      <c r="T122" s="335" t="e">
        <f t="array" ref="T122">INDEX($E$198:$E$198,MATCH(0,COUNTIF($T13:T121,$E$198:$E$198),0))</f>
        <v>#N/A</v>
      </c>
      <c r="U122" s="333"/>
      <c r="V122" s="333"/>
      <c r="W122" s="333"/>
      <c r="X122" s="340" t="s">
        <v>264</v>
      </c>
      <c r="Y122" s="333"/>
      <c r="Z122" s="333"/>
    </row>
    <row r="123" spans="1:26" s="59" customFormat="1" ht="26.25" customHeight="1" x14ac:dyDescent="0.25">
      <c r="A123" s="26"/>
      <c r="B123" s="511" t="s">
        <v>305</v>
      </c>
      <c r="C123" s="511"/>
      <c r="D123" s="511"/>
      <c r="E123" s="511"/>
      <c r="F123" s="511"/>
      <c r="G123" s="511"/>
      <c r="H123" s="511"/>
      <c r="I123" s="511"/>
      <c r="J123" s="511"/>
      <c r="K123" s="511"/>
      <c r="L123" s="511"/>
      <c r="M123" s="511"/>
      <c r="N123" s="511"/>
      <c r="O123" s="330"/>
      <c r="P123" s="330"/>
      <c r="Q123" s="330"/>
      <c r="R123" s="330"/>
      <c r="S123" s="333"/>
      <c r="T123" s="337" t="e">
        <f t="array" ref="T123">INDEX($E$218:$E$239,MATCH(0,COUNTIF($T13:T122,$E$218:$E$239),0))</f>
        <v>#N/A</v>
      </c>
      <c r="U123" s="336"/>
      <c r="V123" s="336"/>
      <c r="W123" s="336"/>
      <c r="X123" s="340" t="s">
        <v>266</v>
      </c>
      <c r="Y123" s="333"/>
      <c r="Z123" s="333"/>
    </row>
    <row r="124" spans="1:26" s="168" customFormat="1" ht="18" x14ac:dyDescent="0.25">
      <c r="A124" s="519" t="s">
        <v>272</v>
      </c>
      <c r="B124" s="519"/>
      <c r="C124" s="519"/>
      <c r="D124" s="519"/>
      <c r="E124" s="519"/>
      <c r="F124" s="519"/>
      <c r="G124" s="519"/>
      <c r="H124" s="519"/>
      <c r="I124" s="519"/>
      <c r="J124" s="519"/>
      <c r="K124" s="519"/>
      <c r="L124" s="519"/>
      <c r="M124" s="519"/>
      <c r="N124" s="519"/>
      <c r="O124" s="330"/>
      <c r="P124" s="330"/>
      <c r="Q124" s="330"/>
      <c r="R124" s="330"/>
      <c r="S124" s="336" t="s">
        <v>308</v>
      </c>
      <c r="T124" s="337" t="e">
        <f t="array" ref="T124">INDEX($E$219:$E$239,MATCH(0,COUNTIF($T13:T123,$E$219:$E$239),0))</f>
        <v>#N/A</v>
      </c>
      <c r="U124" s="336"/>
      <c r="V124" s="336"/>
      <c r="W124" s="336"/>
      <c r="X124" s="339" t="s">
        <v>268</v>
      </c>
      <c r="Y124" s="336"/>
      <c r="Z124" s="336"/>
    </row>
    <row r="125" spans="1:26" s="168" customFormat="1" ht="18" x14ac:dyDescent="0.25">
      <c r="A125" s="519" t="s">
        <v>273</v>
      </c>
      <c r="B125" s="519"/>
      <c r="C125" s="519"/>
      <c r="D125" s="519"/>
      <c r="E125" s="519"/>
      <c r="F125" s="519"/>
      <c r="G125" s="519"/>
      <c r="H125" s="519"/>
      <c r="I125" s="519"/>
      <c r="J125" s="519"/>
      <c r="K125" s="519"/>
      <c r="L125" s="519"/>
      <c r="M125" s="519"/>
      <c r="N125" s="519"/>
      <c r="O125" s="330"/>
      <c r="P125" s="330"/>
      <c r="Q125" s="330"/>
      <c r="R125" s="330"/>
      <c r="S125" s="336"/>
      <c r="T125" s="335" t="e">
        <f t="array" ref="T125">INDEX($E$220:$E$239,MATCH(0,COUNTIF($T13:T124,$E$220:$E$239),0))</f>
        <v>#N/A</v>
      </c>
      <c r="U125" s="333"/>
      <c r="V125" s="333"/>
      <c r="W125" s="333"/>
      <c r="X125" s="336"/>
      <c r="Y125" s="336"/>
      <c r="Z125" s="336"/>
    </row>
    <row r="126" spans="1:26" s="59" customFormat="1" ht="15.75" thickBot="1" x14ac:dyDescent="0.25">
      <c r="A126" s="26"/>
      <c r="B126" s="514">
        <f>+B85</f>
        <v>0</v>
      </c>
      <c r="C126" s="514"/>
      <c r="D126" s="27"/>
      <c r="E126" s="26"/>
      <c r="F126" s="26"/>
      <c r="G126" s="26"/>
      <c r="H126" s="28"/>
      <c r="I126" s="29"/>
      <c r="J126" s="26"/>
      <c r="K126" s="26"/>
      <c r="L126" s="26"/>
      <c r="M126" s="26"/>
      <c r="N126" s="26"/>
      <c r="O126" s="323"/>
      <c r="P126" s="323"/>
      <c r="Q126" s="323"/>
      <c r="R126" s="323"/>
      <c r="S126" s="333"/>
      <c r="T126" s="335" t="e">
        <f t="array" ref="T126">INDEX($E$221:$E$239,MATCH(0,COUNTIF($T13:T125,$E$221:$E$239),0))</f>
        <v>#N/A</v>
      </c>
      <c r="U126" s="333"/>
      <c r="V126" s="333"/>
      <c r="W126" s="333"/>
      <c r="X126" s="333"/>
      <c r="Y126" s="333"/>
      <c r="Z126" s="333"/>
    </row>
    <row r="127" spans="1:26" s="59" customFormat="1" ht="16.5" thickBot="1" x14ac:dyDescent="0.3">
      <c r="A127" s="26"/>
      <c r="B127" s="512" t="s">
        <v>1</v>
      </c>
      <c r="C127" s="512"/>
      <c r="D127" s="513">
        <f>SUMMARY!$C$8</f>
        <v>0</v>
      </c>
      <c r="E127" s="513"/>
      <c r="F127" s="513"/>
      <c r="G127" s="30"/>
      <c r="H127" s="30"/>
      <c r="I127" s="167" t="s">
        <v>0</v>
      </c>
      <c r="J127" s="31">
        <f>SUMMARY!H7</f>
        <v>0</v>
      </c>
      <c r="K127" s="26"/>
      <c r="L127" s="26"/>
      <c r="M127" s="26"/>
      <c r="N127" s="26"/>
      <c r="O127" s="323"/>
      <c r="P127" s="323"/>
      <c r="Q127" s="323"/>
      <c r="R127" s="323"/>
      <c r="S127" s="333"/>
      <c r="T127" s="335" t="e">
        <f t="array" ref="T127">INDEX($E$222:$E$239,MATCH(0,COUNTIF($T13:T126,$E$222:$E$239),0))</f>
        <v>#N/A</v>
      </c>
      <c r="U127" s="333"/>
      <c r="V127" s="333"/>
      <c r="W127" s="333"/>
      <c r="X127" s="333"/>
      <c r="Y127" s="333"/>
      <c r="Z127" s="333"/>
    </row>
    <row r="128" spans="1:26" s="59" customFormat="1" ht="24" customHeight="1" thickBot="1" x14ac:dyDescent="0.3">
      <c r="A128" s="26"/>
      <c r="B128" s="512" t="s">
        <v>284</v>
      </c>
      <c r="C128" s="512"/>
      <c r="D128" s="510">
        <f>SUMMARY!$C$10</f>
        <v>0</v>
      </c>
      <c r="E128" s="510"/>
      <c r="F128" s="58"/>
      <c r="G128" s="26"/>
      <c r="H128" s="26"/>
      <c r="I128" s="167" t="s">
        <v>300</v>
      </c>
      <c r="J128" s="32">
        <f>SUMMARY!H8</f>
        <v>0</v>
      </c>
      <c r="K128" s="26"/>
      <c r="L128" s="26"/>
      <c r="M128" s="26"/>
      <c r="N128" s="26"/>
      <c r="O128" s="323"/>
      <c r="P128" s="323"/>
      <c r="Q128" s="323"/>
      <c r="R128" s="323"/>
      <c r="S128" s="333"/>
      <c r="T128" s="335" t="e">
        <f t="array" ref="T128">INDEX($E$223:$E$239,MATCH(0,COUNTIF($T13:T127,$E$223:$E$239),0))</f>
        <v>#N/A</v>
      </c>
      <c r="U128" s="333"/>
      <c r="V128" s="333"/>
      <c r="W128" s="333"/>
      <c r="X128" s="333"/>
      <c r="Y128" s="333"/>
      <c r="Z128" s="333"/>
    </row>
    <row r="129" spans="1:31" s="59" customFormat="1" ht="24.75" customHeight="1" thickBot="1" x14ac:dyDescent="0.25">
      <c r="A129" s="26"/>
      <c r="B129" s="30"/>
      <c r="C129" s="33"/>
      <c r="D129" s="30"/>
      <c r="E129" s="34"/>
      <c r="F129" s="30"/>
      <c r="G129" s="26"/>
      <c r="H129" s="26"/>
      <c r="I129" s="35" t="s">
        <v>280</v>
      </c>
      <c r="J129" s="35" t="s">
        <v>281</v>
      </c>
      <c r="K129" s="26"/>
      <c r="L129" s="26"/>
      <c r="M129" s="26"/>
      <c r="N129" s="26"/>
      <c r="O129" s="323"/>
      <c r="P129" s="323"/>
      <c r="Q129" s="323"/>
      <c r="R129" s="323"/>
      <c r="S129" s="333"/>
      <c r="T129" s="335" t="e">
        <f t="array" ref="T129">INDEX($E$224:$E$239,MATCH(0,COUNTIF($T13:T128,$E$224:$E$239),0))</f>
        <v>#N/A</v>
      </c>
      <c r="U129" s="333"/>
      <c r="V129" s="333"/>
      <c r="W129" s="333"/>
      <c r="X129" s="333"/>
      <c r="Y129" s="333"/>
      <c r="Z129" s="333"/>
    </row>
    <row r="130" spans="1:31" s="59" customFormat="1" ht="23.25" customHeight="1" thickBot="1" x14ac:dyDescent="0.35">
      <c r="A130" s="26"/>
      <c r="B130" s="36"/>
      <c r="C130" s="33"/>
      <c r="D130" s="37"/>
      <c r="E130" s="38"/>
      <c r="F130" s="34"/>
      <c r="G130" s="26"/>
      <c r="H130" s="26"/>
      <c r="I130" s="109">
        <f>+SUMMARY!G13</f>
        <v>0</v>
      </c>
      <c r="J130" s="109">
        <f>SUMMARY!H13</f>
        <v>0</v>
      </c>
      <c r="K130" s="26"/>
      <c r="L130" s="26"/>
      <c r="M130" s="26"/>
      <c r="N130" s="26"/>
      <c r="O130" s="323"/>
      <c r="P130" s="323"/>
      <c r="Q130" s="323"/>
      <c r="R130" s="323"/>
      <c r="S130" s="333"/>
      <c r="T130" s="335" t="e">
        <f t="array" ref="T130">INDEX($E$225:$E$239,MATCH(0,COUNTIF($T13:T129,$E$225:$E$239),0))</f>
        <v>#N/A</v>
      </c>
      <c r="U130" s="333"/>
      <c r="V130" s="333"/>
      <c r="W130" s="333"/>
      <c r="X130" s="333"/>
      <c r="Y130" s="333"/>
      <c r="Z130" s="333"/>
    </row>
    <row r="131" spans="1:31" s="59" customFormat="1" ht="25.5" customHeight="1" x14ac:dyDescent="0.35">
      <c r="A131" s="26"/>
      <c r="B131" s="515" t="s">
        <v>275</v>
      </c>
      <c r="C131" s="515"/>
      <c r="D131" s="515"/>
      <c r="E131" s="515"/>
      <c r="F131" s="515"/>
      <c r="G131" s="515"/>
      <c r="H131" s="515"/>
      <c r="I131" s="515"/>
      <c r="J131" s="515"/>
      <c r="K131" s="26"/>
      <c r="L131" s="26"/>
      <c r="M131" s="26"/>
      <c r="N131" s="26"/>
      <c r="O131" s="323"/>
      <c r="P131" s="323"/>
      <c r="Q131" s="323"/>
      <c r="R131" s="323"/>
      <c r="S131" s="333"/>
      <c r="T131" s="335" t="e">
        <f t="array" ref="T131">INDEX($E$226:$E$239,MATCH(0,COUNTIF($T13:T130,$E$226:$E$239),0))</f>
        <v>#N/A</v>
      </c>
      <c r="U131" s="333"/>
      <c r="V131" s="333"/>
      <c r="W131" s="333"/>
      <c r="X131" s="333"/>
      <c r="Y131" s="333"/>
      <c r="Z131" s="333"/>
    </row>
    <row r="132" spans="1:31" s="59" customFormat="1" ht="15.75" thickBot="1" x14ac:dyDescent="0.25">
      <c r="A132" s="26"/>
      <c r="B132" s="30" t="s">
        <v>301</v>
      </c>
      <c r="C132" s="33"/>
      <c r="D132" s="26"/>
      <c r="E132" s="26"/>
      <c r="F132" s="26"/>
      <c r="G132" s="26"/>
      <c r="H132" s="26"/>
      <c r="I132" s="29"/>
      <c r="J132" s="26"/>
      <c r="K132" s="26"/>
      <c r="L132" s="26"/>
      <c r="M132" s="26"/>
      <c r="N132" s="26"/>
      <c r="O132" s="323"/>
      <c r="P132" s="323"/>
      <c r="Q132" s="323"/>
      <c r="R132" s="323"/>
      <c r="S132" s="333"/>
      <c r="T132" s="335" t="e">
        <f t="array" ref="T132">INDEX($E$227:$E$239,MATCH(0,COUNTIF($T13:T131,$E$227:$E$239),0))</f>
        <v>#N/A</v>
      </c>
      <c r="U132" s="333"/>
      <c r="V132" s="333"/>
      <c r="W132" s="333"/>
      <c r="X132" s="333"/>
      <c r="Y132" s="333"/>
      <c r="Z132" s="333"/>
      <c r="AE132" s="26"/>
    </row>
    <row r="133" spans="1:31" s="59" customFormat="1" ht="24" customHeight="1" thickBot="1" x14ac:dyDescent="0.25">
      <c r="A133" s="26"/>
      <c r="B133" s="516" t="s">
        <v>9</v>
      </c>
      <c r="C133" s="517"/>
      <c r="D133" s="517"/>
      <c r="E133" s="517"/>
      <c r="F133" s="517"/>
      <c r="G133" s="517"/>
      <c r="H133" s="517"/>
      <c r="I133" s="517"/>
      <c r="J133" s="518"/>
      <c r="K133" s="26"/>
      <c r="L133" s="26"/>
      <c r="M133" s="26"/>
      <c r="N133" s="26"/>
      <c r="O133" s="323"/>
      <c r="P133" s="323"/>
      <c r="Q133" s="323"/>
      <c r="R133" s="323"/>
      <c r="S133" s="333"/>
      <c r="T133" s="335" t="e">
        <f t="array" ref="T133">INDEX($E$228:$E$239,MATCH(0,COUNTIF($T13:T132,$E$228:$E$239),0))</f>
        <v>#N/A</v>
      </c>
      <c r="U133" s="333"/>
      <c r="V133" s="333"/>
      <c r="W133" s="333"/>
      <c r="X133" s="333"/>
      <c r="Y133" s="333"/>
      <c r="Z133" s="333"/>
      <c r="AE133" s="26"/>
    </row>
    <row r="134" spans="1:31" s="59" customFormat="1" ht="24" customHeight="1" thickBot="1" x14ac:dyDescent="0.25">
      <c r="A134" s="26"/>
      <c r="B134" s="507" t="s">
        <v>287</v>
      </c>
      <c r="C134" s="508"/>
      <c r="D134" s="507" t="s">
        <v>295</v>
      </c>
      <c r="E134" s="509"/>
      <c r="F134" s="508"/>
      <c r="G134" s="507" t="s">
        <v>294</v>
      </c>
      <c r="H134" s="508"/>
      <c r="I134" s="535" t="s">
        <v>296</v>
      </c>
      <c r="J134" s="531" t="s">
        <v>297</v>
      </c>
      <c r="K134" s="26"/>
      <c r="L134" s="26"/>
      <c r="M134" s="26"/>
      <c r="N134" s="26"/>
      <c r="O134" s="323"/>
      <c r="P134" s="323"/>
      <c r="Q134" s="323"/>
      <c r="R134" s="323"/>
      <c r="S134" s="333"/>
      <c r="T134" s="335" t="e">
        <f t="array" ref="T134">INDEX($E$229:$E$239,MATCH(0,COUNTIF($T13:T133,$E$229:$E$239),0))</f>
        <v>#N/A</v>
      </c>
      <c r="U134" s="333"/>
      <c r="V134" s="333"/>
      <c r="W134" s="333"/>
      <c r="X134" s="333"/>
      <c r="Y134" s="333"/>
      <c r="Z134" s="333"/>
      <c r="AE134" s="26"/>
    </row>
    <row r="135" spans="1:31" s="59" customFormat="1" ht="24" customHeight="1" thickBot="1" x14ac:dyDescent="0.3">
      <c r="A135" s="26"/>
      <c r="B135" s="44" t="s">
        <v>288</v>
      </c>
      <c r="C135" s="45" t="s">
        <v>289</v>
      </c>
      <c r="D135" s="44" t="s">
        <v>290</v>
      </c>
      <c r="E135" s="46" t="s">
        <v>270</v>
      </c>
      <c r="F135" s="44" t="s">
        <v>291</v>
      </c>
      <c r="G135" s="44" t="s">
        <v>292</v>
      </c>
      <c r="H135" s="44" t="s">
        <v>293</v>
      </c>
      <c r="I135" s="536"/>
      <c r="J135" s="532"/>
      <c r="K135" s="26"/>
      <c r="L135" s="26"/>
      <c r="M135" s="26"/>
      <c r="N135" s="26"/>
      <c r="O135" s="323"/>
      <c r="P135" s="323"/>
      <c r="Q135" s="323"/>
      <c r="R135" s="323"/>
      <c r="S135" s="333"/>
      <c r="T135" s="335" t="e">
        <f t="array" ref="T135">INDEX($E$230:$E$239,MATCH(0,COUNTIF($T13:T134,$E$230:$E$239),0))</f>
        <v>#N/A</v>
      </c>
      <c r="U135" s="333"/>
      <c r="V135" s="333"/>
      <c r="W135" s="333"/>
      <c r="X135" s="333"/>
      <c r="Y135" s="333"/>
      <c r="Z135" s="333"/>
      <c r="AE135" s="26"/>
    </row>
    <row r="136" spans="1:31" s="59" customFormat="1" ht="24" customHeight="1" x14ac:dyDescent="0.25">
      <c r="A136" s="26"/>
      <c r="B136" s="169"/>
      <c r="C136" s="170"/>
      <c r="D136" s="171"/>
      <c r="E136" s="192"/>
      <c r="F136" s="416">
        <f>IF(ISERROR(LOOKUP(E136,'TITLE CODES'!$A$2:$A$126,'TITLE CODES'!$B$2:$B$126)),"",LOOKUP(E136,'TITLE CODES'!$A$2:$A$126,'TITLE CODES'!$B$2:$B$126))</f>
        <v>0</v>
      </c>
      <c r="G136" s="170"/>
      <c r="H136" s="170"/>
      <c r="I136" s="173"/>
      <c r="J136" s="174"/>
      <c r="K136" s="26"/>
      <c r="L136" s="26"/>
      <c r="M136" s="26"/>
      <c r="N136" s="26"/>
      <c r="O136" s="323"/>
      <c r="P136" s="323"/>
      <c r="Q136" s="323"/>
      <c r="R136" s="323"/>
      <c r="S136" s="333"/>
      <c r="T136" s="335" t="e">
        <f t="array" ref="T136">INDEX($E$231:$E$239,MATCH(0,COUNTIF($T13:T135,$E$231:$E$239),0))</f>
        <v>#N/A</v>
      </c>
      <c r="U136" s="333"/>
      <c r="V136" s="333"/>
      <c r="W136" s="333"/>
      <c r="X136" s="333"/>
      <c r="Y136" s="333"/>
      <c r="Z136" s="333"/>
      <c r="AE136" s="26"/>
    </row>
    <row r="137" spans="1:31" s="59" customFormat="1" ht="24" customHeight="1" x14ac:dyDescent="0.25">
      <c r="A137" s="26"/>
      <c r="B137" s="175"/>
      <c r="C137" s="176"/>
      <c r="D137" s="177"/>
      <c r="E137" s="193"/>
      <c r="F137" s="418">
        <f>IF(ISERROR(LOOKUP(E137,'TITLE CODES'!$A$2:$A$126,'TITLE CODES'!$B$2:$B$126)),"",LOOKUP(E137,'TITLE CODES'!$A$2:$A$126,'TITLE CODES'!$B$2:$B$126))</f>
        <v>0</v>
      </c>
      <c r="G137" s="176"/>
      <c r="H137" s="176"/>
      <c r="I137" s="179"/>
      <c r="J137" s="180"/>
      <c r="K137" s="26"/>
      <c r="L137" s="26"/>
      <c r="M137" s="26"/>
      <c r="N137" s="26"/>
      <c r="O137" s="323"/>
      <c r="P137" s="323"/>
      <c r="Q137" s="323"/>
      <c r="R137" s="323"/>
      <c r="S137" s="333"/>
      <c r="T137" s="335" t="e">
        <f t="array" ref="T137">INDEX($E$232:$E$239,MATCH(0,COUNTIF($T13:T136,$E$232:$E$239),0))</f>
        <v>#N/A</v>
      </c>
      <c r="U137" s="323"/>
      <c r="V137" s="323"/>
      <c r="W137" s="333"/>
      <c r="X137" s="333"/>
      <c r="Y137" s="333"/>
      <c r="Z137" s="333"/>
      <c r="AE137" s="26"/>
    </row>
    <row r="138" spans="1:31" s="59" customFormat="1" ht="24" customHeight="1" x14ac:dyDescent="0.25">
      <c r="A138" s="26"/>
      <c r="B138" s="181"/>
      <c r="C138" s="182"/>
      <c r="D138" s="183"/>
      <c r="E138" s="194"/>
      <c r="F138" s="418">
        <f>IF(ISERROR(LOOKUP(E138,'TITLE CODES'!$A$2:$A$126,'TITLE CODES'!$B$2:$B$126)),"",LOOKUP(E138,'TITLE CODES'!$A$2:$A$126,'TITLE CODES'!$B$2:$B$126))</f>
        <v>0</v>
      </c>
      <c r="G138" s="182"/>
      <c r="H138" s="182"/>
      <c r="I138" s="185"/>
      <c r="J138" s="180"/>
      <c r="K138" s="26"/>
      <c r="L138" s="26"/>
      <c r="M138" s="26"/>
      <c r="N138" s="26"/>
      <c r="O138" s="323"/>
      <c r="P138" s="323"/>
      <c r="Q138" s="323"/>
      <c r="R138" s="323"/>
      <c r="S138" s="323"/>
      <c r="T138" s="335" t="e">
        <f t="array" ref="T138">INDEX($E$233:$E$239,MATCH(0,COUNTIF($T13:T137,$E$233:$E$239),0))</f>
        <v>#N/A</v>
      </c>
      <c r="U138" s="323"/>
      <c r="V138" s="323"/>
      <c r="W138" s="333"/>
      <c r="X138" s="333"/>
      <c r="Y138" s="333"/>
      <c r="Z138" s="333"/>
      <c r="AE138" s="26"/>
    </row>
    <row r="139" spans="1:31" s="59" customFormat="1" ht="24" customHeight="1" x14ac:dyDescent="0.25">
      <c r="A139" s="26"/>
      <c r="B139" s="181"/>
      <c r="C139" s="182"/>
      <c r="D139" s="183"/>
      <c r="E139" s="194"/>
      <c r="F139" s="418">
        <f>IF(ISERROR(LOOKUP(E139,'TITLE CODES'!$A$2:$A$126,'TITLE CODES'!$B$2:$B$126)),"",LOOKUP(E139,'TITLE CODES'!$A$2:$A$126,'TITLE CODES'!$B$2:$B$126))</f>
        <v>0</v>
      </c>
      <c r="G139" s="182"/>
      <c r="H139" s="182"/>
      <c r="I139" s="185"/>
      <c r="J139" s="180"/>
      <c r="K139" s="26"/>
      <c r="L139" s="26"/>
      <c r="M139" s="26"/>
      <c r="N139" s="26"/>
      <c r="O139" s="323"/>
      <c r="P139" s="323"/>
      <c r="Q139" s="323"/>
      <c r="R139" s="323"/>
      <c r="S139" s="323"/>
      <c r="T139" s="335" t="e">
        <f t="array" ref="T139">INDEX($E$234:$E$239,MATCH(0,COUNTIF($T13:T138,$E$234:$E$239),0))</f>
        <v>#N/A</v>
      </c>
      <c r="U139" s="323"/>
      <c r="V139" s="323"/>
      <c r="W139" s="323"/>
      <c r="X139" s="333"/>
      <c r="Y139" s="333"/>
      <c r="Z139" s="333"/>
      <c r="AE139" s="26"/>
    </row>
    <row r="140" spans="1:31" ht="24" customHeight="1" x14ac:dyDescent="0.25">
      <c r="B140" s="181"/>
      <c r="C140" s="182"/>
      <c r="D140" s="183"/>
      <c r="E140" s="194"/>
      <c r="F140" s="418">
        <f>IF(ISERROR(LOOKUP(E140,'TITLE CODES'!$A$2:$A$126,'TITLE CODES'!$B$2:$B$126)),"",LOOKUP(E140,'TITLE CODES'!$A$2:$A$126,'TITLE CODES'!$B$2:$B$126))</f>
        <v>0</v>
      </c>
      <c r="G140" s="182"/>
      <c r="H140" s="182"/>
      <c r="I140" s="185"/>
      <c r="J140" s="180"/>
      <c r="T140" s="335" t="e">
        <f t="array" ref="T140">INDEX($E$235:$E$239,MATCH(0,COUNTIF($T13:T139,$E$235:$E$239),0))</f>
        <v>#N/A</v>
      </c>
    </row>
    <row r="141" spans="1:31" ht="24" customHeight="1" x14ac:dyDescent="0.25">
      <c r="B141" s="181"/>
      <c r="C141" s="182"/>
      <c r="D141" s="183"/>
      <c r="E141" s="194"/>
      <c r="F141" s="418">
        <f>IF(ISERROR(LOOKUP(E141,'TITLE CODES'!$A$2:$A$126,'TITLE CODES'!$B$2:$B$126)),"",LOOKUP(E141,'TITLE CODES'!$A$2:$A$126,'TITLE CODES'!$B$2:$B$126))</f>
        <v>0</v>
      </c>
      <c r="G141" s="182"/>
      <c r="H141" s="182"/>
      <c r="I141" s="185"/>
      <c r="J141" s="180"/>
      <c r="T141" s="335" t="e">
        <f t="array" ref="T141">INDEX($E$236:$E$239,MATCH(0,COUNTIF($T13:T140,$E$236:$E$239),0))</f>
        <v>#N/A</v>
      </c>
    </row>
    <row r="142" spans="1:31" ht="24" customHeight="1" x14ac:dyDescent="0.25">
      <c r="B142" s="181"/>
      <c r="C142" s="182"/>
      <c r="D142" s="183"/>
      <c r="E142" s="194"/>
      <c r="F142" s="418">
        <f>IF(ISERROR(LOOKUP(E142,'TITLE CODES'!$A$2:$A$126,'TITLE CODES'!$B$2:$B$126)),"",LOOKUP(E142,'TITLE CODES'!$A$2:$A$126,'TITLE CODES'!$B$2:$B$126))</f>
        <v>0</v>
      </c>
      <c r="G142" s="182"/>
      <c r="H142" s="182"/>
      <c r="I142" s="185"/>
      <c r="J142" s="180"/>
      <c r="T142" s="335" t="e">
        <f t="array" ref="T142">INDEX($E$237:$E$239,MATCH(0,COUNTIF($T13:T141,$E$237:$E$239),0))</f>
        <v>#N/A</v>
      </c>
    </row>
    <row r="143" spans="1:31" ht="24" customHeight="1" x14ac:dyDescent="0.25">
      <c r="B143" s="181"/>
      <c r="C143" s="182"/>
      <c r="D143" s="183"/>
      <c r="E143" s="194"/>
      <c r="F143" s="418">
        <f>IF(ISERROR(LOOKUP(E143,'TITLE CODES'!$A$2:$A$126,'TITLE CODES'!$B$2:$B$126)),"",LOOKUP(E143,'TITLE CODES'!$A$2:$A$126,'TITLE CODES'!$B$2:$B$126))</f>
        <v>0</v>
      </c>
      <c r="G143" s="182"/>
      <c r="H143" s="182"/>
      <c r="I143" s="185"/>
      <c r="J143" s="180"/>
      <c r="T143" s="335" t="e">
        <f t="array" ref="T143">INDEX($E$238:$E$239,MATCH(0,COUNTIF($T13:T142,$E$238:$E$239),0))</f>
        <v>#N/A</v>
      </c>
    </row>
    <row r="144" spans="1:31" ht="24" customHeight="1" x14ac:dyDescent="0.25">
      <c r="B144" s="181"/>
      <c r="C144" s="182"/>
      <c r="D144" s="183"/>
      <c r="E144" s="194"/>
      <c r="F144" s="418">
        <f>IF(ISERROR(LOOKUP(E144,'TITLE CODES'!$A$2:$A$126,'TITLE CODES'!$B$2:$B$126)),"",LOOKUP(E144,'TITLE CODES'!$A$2:$A$126,'TITLE CODES'!$B$2:$B$126))</f>
        <v>0</v>
      </c>
      <c r="G144" s="182"/>
      <c r="H144" s="182"/>
      <c r="I144" s="185"/>
      <c r="J144" s="180"/>
      <c r="T144" s="335" t="e">
        <f t="array" ref="T144">INDEX($E$239:$E$239,MATCH(0,COUNTIF($T13:T143,$E$239:$E$239),0))</f>
        <v>#N/A</v>
      </c>
    </row>
    <row r="145" spans="2:10" ht="24" customHeight="1" x14ac:dyDescent="0.25">
      <c r="B145" s="181"/>
      <c r="C145" s="182"/>
      <c r="D145" s="183"/>
      <c r="E145" s="194"/>
      <c r="F145" s="418">
        <f>IF(ISERROR(LOOKUP(E145,'TITLE CODES'!$A$2:$A$126,'TITLE CODES'!$B$2:$B$126)),"",LOOKUP(E145,'TITLE CODES'!$A$2:$A$126,'TITLE CODES'!$B$2:$B$126))</f>
        <v>0</v>
      </c>
      <c r="G145" s="182"/>
      <c r="H145" s="182"/>
      <c r="I145" s="185"/>
      <c r="J145" s="180"/>
    </row>
    <row r="146" spans="2:10" ht="24" customHeight="1" x14ac:dyDescent="0.25">
      <c r="B146" s="181"/>
      <c r="C146" s="182"/>
      <c r="D146" s="183"/>
      <c r="E146" s="194"/>
      <c r="F146" s="418">
        <f>IF(ISERROR(LOOKUP(E146,'TITLE CODES'!$A$2:$A$126,'TITLE CODES'!$B$2:$B$126)),"",LOOKUP(E146,'TITLE CODES'!$A$2:$A$126,'TITLE CODES'!$B$2:$B$126))</f>
        <v>0</v>
      </c>
      <c r="G146" s="182"/>
      <c r="H146" s="182"/>
      <c r="I146" s="185"/>
      <c r="J146" s="180"/>
    </row>
    <row r="147" spans="2:10" ht="24" customHeight="1" x14ac:dyDescent="0.25">
      <c r="B147" s="181"/>
      <c r="C147" s="182"/>
      <c r="D147" s="183"/>
      <c r="E147" s="194"/>
      <c r="F147" s="418">
        <f>IF(ISERROR(LOOKUP(E147,'TITLE CODES'!$A$2:$A$126,'TITLE CODES'!$B$2:$B$126)),"",LOOKUP(E147,'TITLE CODES'!$A$2:$A$126,'TITLE CODES'!$B$2:$B$126))</f>
        <v>0</v>
      </c>
      <c r="G147" s="182"/>
      <c r="H147" s="182"/>
      <c r="I147" s="185"/>
      <c r="J147" s="180"/>
    </row>
    <row r="148" spans="2:10" ht="24" customHeight="1" x14ac:dyDescent="0.25">
      <c r="B148" s="181"/>
      <c r="C148" s="182"/>
      <c r="D148" s="183"/>
      <c r="E148" s="194"/>
      <c r="F148" s="418">
        <f>IF(ISERROR(LOOKUP(E148,'TITLE CODES'!$A$2:$A$126,'TITLE CODES'!$B$2:$B$126)),"",LOOKUP(E148,'TITLE CODES'!$A$2:$A$126,'TITLE CODES'!$B$2:$B$126))</f>
        <v>0</v>
      </c>
      <c r="G148" s="182"/>
      <c r="H148" s="182"/>
      <c r="I148" s="185"/>
      <c r="J148" s="180"/>
    </row>
    <row r="149" spans="2:10" ht="24" customHeight="1" x14ac:dyDescent="0.25">
      <c r="B149" s="181"/>
      <c r="C149" s="182"/>
      <c r="D149" s="183"/>
      <c r="E149" s="194"/>
      <c r="F149" s="418">
        <f>IF(ISERROR(LOOKUP(E149,'TITLE CODES'!$A$2:$A$126,'TITLE CODES'!$B$2:$B$126)),"",LOOKUP(E149,'TITLE CODES'!$A$2:$A$126,'TITLE CODES'!$B$2:$B$126))</f>
        <v>0</v>
      </c>
      <c r="G149" s="182"/>
      <c r="H149" s="182"/>
      <c r="I149" s="185"/>
      <c r="J149" s="180"/>
    </row>
    <row r="150" spans="2:10" ht="24" customHeight="1" x14ac:dyDescent="0.25">
      <c r="B150" s="181"/>
      <c r="C150" s="182"/>
      <c r="D150" s="183"/>
      <c r="E150" s="194"/>
      <c r="F150" s="418">
        <f>IF(ISERROR(LOOKUP(E150,'TITLE CODES'!$A$2:$A$126,'TITLE CODES'!$B$2:$B$126)),"",LOOKUP(E150,'TITLE CODES'!$A$2:$A$126,'TITLE CODES'!$B$2:$B$126))</f>
        <v>0</v>
      </c>
      <c r="G150" s="182"/>
      <c r="H150" s="182"/>
      <c r="I150" s="185"/>
      <c r="J150" s="180"/>
    </row>
    <row r="151" spans="2:10" ht="24" customHeight="1" x14ac:dyDescent="0.25">
      <c r="B151" s="181"/>
      <c r="C151" s="182"/>
      <c r="D151" s="183"/>
      <c r="E151" s="194"/>
      <c r="F151" s="418">
        <f>IF(ISERROR(LOOKUP(E151,'TITLE CODES'!$A$2:$A$126,'TITLE CODES'!$B$2:$B$126)),"",LOOKUP(E151,'TITLE CODES'!$A$2:$A$126,'TITLE CODES'!$B$2:$B$126))</f>
        <v>0</v>
      </c>
      <c r="G151" s="182"/>
      <c r="H151" s="182"/>
      <c r="I151" s="185"/>
      <c r="J151" s="180"/>
    </row>
    <row r="152" spans="2:10" ht="24" customHeight="1" x14ac:dyDescent="0.25">
      <c r="B152" s="181"/>
      <c r="C152" s="182"/>
      <c r="D152" s="183"/>
      <c r="E152" s="194"/>
      <c r="F152" s="418">
        <f>IF(ISERROR(LOOKUP(E152,'TITLE CODES'!$A$2:$A$126,'TITLE CODES'!$B$2:$B$126)),"",LOOKUP(E152,'TITLE CODES'!$A$2:$A$126,'TITLE CODES'!$B$2:$B$126))</f>
        <v>0</v>
      </c>
      <c r="G152" s="182"/>
      <c r="H152" s="182"/>
      <c r="I152" s="185"/>
      <c r="J152" s="180"/>
    </row>
    <row r="153" spans="2:10" ht="24" customHeight="1" x14ac:dyDescent="0.25">
      <c r="B153" s="181"/>
      <c r="C153" s="182"/>
      <c r="D153" s="183"/>
      <c r="E153" s="194"/>
      <c r="F153" s="418">
        <f>IF(ISERROR(LOOKUP(E153,'TITLE CODES'!$A$2:$A$126,'TITLE CODES'!$B$2:$B$126)),"",LOOKUP(E153,'TITLE CODES'!$A$2:$A$126,'TITLE CODES'!$B$2:$B$126))</f>
        <v>0</v>
      </c>
      <c r="G153" s="182"/>
      <c r="H153" s="182"/>
      <c r="I153" s="185"/>
      <c r="J153" s="180"/>
    </row>
    <row r="154" spans="2:10" ht="24" customHeight="1" x14ac:dyDescent="0.25">
      <c r="B154" s="181"/>
      <c r="C154" s="182"/>
      <c r="D154" s="183"/>
      <c r="E154" s="194"/>
      <c r="F154" s="418">
        <f>IF(ISERROR(LOOKUP(E154,'TITLE CODES'!$A$2:$A$126,'TITLE CODES'!$B$2:$B$126)),"",LOOKUP(E154,'TITLE CODES'!$A$2:$A$126,'TITLE CODES'!$B$2:$B$126))</f>
        <v>0</v>
      </c>
      <c r="G154" s="182"/>
      <c r="H154" s="182"/>
      <c r="I154" s="185"/>
      <c r="J154" s="180"/>
    </row>
    <row r="155" spans="2:10" ht="24" customHeight="1" x14ac:dyDescent="0.25">
      <c r="B155" s="181"/>
      <c r="C155" s="182"/>
      <c r="D155" s="183"/>
      <c r="E155" s="194"/>
      <c r="F155" s="418">
        <f>IF(ISERROR(LOOKUP(E155,'TITLE CODES'!$A$2:$A$126,'TITLE CODES'!$B$2:$B$126)),"",LOOKUP(E155,'TITLE CODES'!$A$2:$A$126,'TITLE CODES'!$B$2:$B$126))</f>
        <v>0</v>
      </c>
      <c r="G155" s="182"/>
      <c r="H155" s="182"/>
      <c r="I155" s="185"/>
      <c r="J155" s="180"/>
    </row>
    <row r="156" spans="2:10" ht="24" customHeight="1" x14ac:dyDescent="0.25">
      <c r="B156" s="181"/>
      <c r="C156" s="182"/>
      <c r="D156" s="183"/>
      <c r="E156" s="194"/>
      <c r="F156" s="418">
        <f>IF(ISERROR(LOOKUP(E156,'TITLE CODES'!$A$2:$A$126,'TITLE CODES'!$B$2:$B$126)),"",LOOKUP(E156,'TITLE CODES'!$A$2:$A$126,'TITLE CODES'!$B$2:$B$126))</f>
        <v>0</v>
      </c>
      <c r="G156" s="182"/>
      <c r="H156" s="182"/>
      <c r="I156" s="185"/>
      <c r="J156" s="180"/>
    </row>
    <row r="157" spans="2:10" ht="24.75" customHeight="1" thickBot="1" x14ac:dyDescent="0.3">
      <c r="B157" s="186"/>
      <c r="C157" s="187"/>
      <c r="D157" s="188"/>
      <c r="E157" s="195"/>
      <c r="F157" s="417">
        <f>IF(ISERROR(LOOKUP(E157,'TITLE CODES'!$A$2:$A$126,'TITLE CODES'!$B$2:$B$126)),"",LOOKUP(E157,'TITLE CODES'!$A$2:$A$126,'TITLE CODES'!$B$2:$B$126))</f>
        <v>0</v>
      </c>
      <c r="G157" s="187"/>
      <c r="H157" s="187"/>
      <c r="I157" s="190"/>
      <c r="J157" s="191"/>
    </row>
    <row r="158" spans="2:10" ht="24" customHeight="1" thickBot="1" x14ac:dyDescent="0.3">
      <c r="B158" s="66"/>
      <c r="C158" s="67"/>
      <c r="D158" s="68"/>
      <c r="E158" s="68"/>
      <c r="F158" s="438"/>
      <c r="G158" s="69"/>
      <c r="H158" s="533" t="s">
        <v>311</v>
      </c>
      <c r="I158" s="534"/>
      <c r="J158" s="70">
        <f>SUM(J136:J157)</f>
        <v>0</v>
      </c>
    </row>
    <row r="159" spans="2:10" x14ac:dyDescent="0.2">
      <c r="B159" s="269" t="str">
        <f>+B36</f>
        <v>See page 2A - 2E to make additional entries of Full Time employees.</v>
      </c>
      <c r="C159" s="54"/>
    </row>
    <row r="160" spans="2:10" x14ac:dyDescent="0.2">
      <c r="B160" s="256" t="str">
        <f>+B37</f>
        <v>Footnotes:</v>
      </c>
      <c r="C160" s="506"/>
      <c r="D160" s="506"/>
      <c r="E160" s="506"/>
      <c r="F160" s="506"/>
      <c r="G160" s="506"/>
      <c r="H160" s="506"/>
      <c r="I160" s="506"/>
      <c r="J160" s="506"/>
    </row>
    <row r="161" spans="1:18" x14ac:dyDescent="0.2">
      <c r="B161" s="257"/>
      <c r="C161" s="506"/>
      <c r="D161" s="506"/>
      <c r="E161" s="506"/>
      <c r="F161" s="506"/>
      <c r="G161" s="506"/>
      <c r="H161" s="506"/>
      <c r="I161" s="506"/>
      <c r="J161" s="506"/>
    </row>
    <row r="162" spans="1:18" x14ac:dyDescent="0.2">
      <c r="B162" s="258"/>
      <c r="C162" s="506"/>
      <c r="D162" s="506"/>
      <c r="E162" s="506"/>
      <c r="F162" s="506"/>
      <c r="G162" s="506"/>
      <c r="H162" s="506"/>
      <c r="I162" s="506"/>
      <c r="J162" s="506"/>
    </row>
    <row r="163" spans="1:18" x14ac:dyDescent="0.2">
      <c r="B163" s="259"/>
      <c r="C163" s="520"/>
      <c r="D163" s="520"/>
      <c r="E163" s="520"/>
      <c r="F163" s="520"/>
      <c r="G163" s="520"/>
      <c r="H163" s="520"/>
      <c r="I163" s="520"/>
      <c r="J163" s="520"/>
    </row>
    <row r="164" spans="1:18" ht="18" x14ac:dyDescent="0.25">
      <c r="B164" s="511" t="s">
        <v>388</v>
      </c>
      <c r="C164" s="511"/>
      <c r="D164" s="511"/>
      <c r="E164" s="511"/>
      <c r="F164" s="511"/>
      <c r="G164" s="511"/>
      <c r="H164" s="511"/>
      <c r="I164" s="511"/>
      <c r="J164" s="511"/>
      <c r="K164" s="511"/>
      <c r="L164" s="511"/>
      <c r="M164" s="511"/>
      <c r="N164" s="511"/>
      <c r="O164" s="330"/>
      <c r="P164" s="330"/>
      <c r="Q164" s="330"/>
      <c r="R164" s="330"/>
    </row>
    <row r="165" spans="1:18" ht="30" x14ac:dyDescent="0.4">
      <c r="A165" s="519" t="s">
        <v>272</v>
      </c>
      <c r="B165" s="519"/>
      <c r="C165" s="519"/>
      <c r="D165" s="519"/>
      <c r="E165" s="519"/>
      <c r="F165" s="519"/>
      <c r="G165" s="519"/>
      <c r="H165" s="519"/>
      <c r="I165" s="519"/>
      <c r="J165" s="519"/>
      <c r="K165" s="519"/>
      <c r="L165" s="519"/>
      <c r="M165" s="519"/>
      <c r="N165" s="519"/>
      <c r="O165" s="331"/>
      <c r="P165" s="331"/>
      <c r="Q165" s="331"/>
      <c r="R165" s="331"/>
    </row>
    <row r="166" spans="1:18" ht="27.75" x14ac:dyDescent="0.4">
      <c r="A166" s="519" t="s">
        <v>273</v>
      </c>
      <c r="B166" s="519"/>
      <c r="C166" s="519"/>
      <c r="D166" s="519"/>
      <c r="E166" s="519"/>
      <c r="F166" s="519"/>
      <c r="G166" s="519"/>
      <c r="H166" s="519"/>
      <c r="I166" s="519"/>
      <c r="J166" s="519"/>
      <c r="K166" s="519"/>
      <c r="L166" s="519"/>
      <c r="M166" s="519"/>
      <c r="N166" s="519"/>
      <c r="O166" s="332"/>
      <c r="P166" s="332"/>
      <c r="Q166" s="332"/>
      <c r="R166" s="332"/>
    </row>
    <row r="167" spans="1:18" ht="15.75" thickBot="1" x14ac:dyDescent="0.25">
      <c r="B167" s="514">
        <f>+B126</f>
        <v>0</v>
      </c>
      <c r="C167" s="514"/>
      <c r="D167" s="27"/>
      <c r="H167" s="28"/>
    </row>
    <row r="168" spans="1:18" ht="16.5" thickBot="1" x14ac:dyDescent="0.3">
      <c r="B168" s="512" t="s">
        <v>1</v>
      </c>
      <c r="C168" s="512"/>
      <c r="D168" s="513">
        <f>SUMMARY!$C$8</f>
        <v>0</v>
      </c>
      <c r="E168" s="513"/>
      <c r="F168" s="513"/>
      <c r="G168" s="30"/>
      <c r="H168" s="30"/>
      <c r="I168" s="167" t="s">
        <v>0</v>
      </c>
      <c r="J168" s="31">
        <f>SUMMARY!H7</f>
        <v>0</v>
      </c>
    </row>
    <row r="169" spans="1:18" ht="24" customHeight="1" thickBot="1" x14ac:dyDescent="0.3">
      <c r="B169" s="512" t="s">
        <v>284</v>
      </c>
      <c r="C169" s="512"/>
      <c r="D169" s="510">
        <f>SUMMARY!$C$10</f>
        <v>0</v>
      </c>
      <c r="E169" s="510"/>
      <c r="F169" s="58"/>
      <c r="I169" s="167" t="s">
        <v>300</v>
      </c>
      <c r="J169" s="32">
        <f>SUMMARY!H8</f>
        <v>0</v>
      </c>
    </row>
    <row r="170" spans="1:18" ht="24.75" customHeight="1" thickBot="1" x14ac:dyDescent="0.25">
      <c r="B170" s="30"/>
      <c r="D170" s="30"/>
      <c r="E170" s="34"/>
      <c r="F170" s="30"/>
      <c r="I170" s="35" t="s">
        <v>280</v>
      </c>
      <c r="J170" s="35" t="s">
        <v>281</v>
      </c>
    </row>
    <row r="171" spans="1:18" ht="24" customHeight="1" thickBot="1" x14ac:dyDescent="0.35">
      <c r="B171" s="36"/>
      <c r="D171" s="37"/>
      <c r="E171" s="38"/>
      <c r="F171" s="34"/>
      <c r="I171" s="109">
        <f>+SUMMARY!G13</f>
        <v>0</v>
      </c>
      <c r="J171" s="109">
        <f>SUMMARY!H13</f>
        <v>0</v>
      </c>
    </row>
    <row r="172" spans="1:18" ht="25.5" customHeight="1" x14ac:dyDescent="0.35">
      <c r="B172" s="515" t="s">
        <v>275</v>
      </c>
      <c r="C172" s="515"/>
      <c r="D172" s="515"/>
      <c r="E172" s="515"/>
      <c r="F172" s="515"/>
      <c r="G172" s="515"/>
      <c r="H172" s="515"/>
      <c r="I172" s="515"/>
      <c r="J172" s="515"/>
    </row>
    <row r="173" spans="1:18" ht="15.75" thickBot="1" x14ac:dyDescent="0.25">
      <c r="B173" s="30" t="s">
        <v>301</v>
      </c>
    </row>
    <row r="174" spans="1:18" ht="24" customHeight="1" thickBot="1" x14ac:dyDescent="0.25">
      <c r="B174" s="516" t="s">
        <v>9</v>
      </c>
      <c r="C174" s="517"/>
      <c r="D174" s="517"/>
      <c r="E174" s="517"/>
      <c r="F174" s="517"/>
      <c r="G174" s="517"/>
      <c r="H174" s="517"/>
      <c r="I174" s="517"/>
      <c r="J174" s="518"/>
    </row>
    <row r="175" spans="1:18" ht="24" customHeight="1" thickBot="1" x14ac:dyDescent="0.25">
      <c r="B175" s="507" t="s">
        <v>287</v>
      </c>
      <c r="C175" s="508"/>
      <c r="D175" s="507" t="s">
        <v>295</v>
      </c>
      <c r="E175" s="509"/>
      <c r="F175" s="508"/>
      <c r="G175" s="507" t="s">
        <v>294</v>
      </c>
      <c r="H175" s="508"/>
      <c r="I175" s="535" t="s">
        <v>296</v>
      </c>
      <c r="J175" s="531" t="s">
        <v>297</v>
      </c>
    </row>
    <row r="176" spans="1:18" ht="24" customHeight="1" thickBot="1" x14ac:dyDescent="0.3">
      <c r="B176" s="44" t="s">
        <v>288</v>
      </c>
      <c r="C176" s="45" t="s">
        <v>289</v>
      </c>
      <c r="D176" s="44" t="s">
        <v>290</v>
      </c>
      <c r="E176" s="46" t="s">
        <v>270</v>
      </c>
      <c r="F176" s="44" t="s">
        <v>291</v>
      </c>
      <c r="G176" s="44" t="s">
        <v>292</v>
      </c>
      <c r="H176" s="44" t="s">
        <v>293</v>
      </c>
      <c r="I176" s="536"/>
      <c r="J176" s="532"/>
    </row>
    <row r="177" spans="2:10" ht="24" customHeight="1" x14ac:dyDescent="0.25">
      <c r="B177" s="169"/>
      <c r="C177" s="170"/>
      <c r="D177" s="171"/>
      <c r="E177" s="192"/>
      <c r="F177" s="416">
        <f>IF(ISERROR(LOOKUP(E177,'TITLE CODES'!$A$2:$A$126,'TITLE CODES'!$B$2:$B$126)),"",LOOKUP(E177,'TITLE CODES'!$A$2:$A$126,'TITLE CODES'!$B$2:$B$126))</f>
        <v>0</v>
      </c>
      <c r="G177" s="170"/>
      <c r="H177" s="170"/>
      <c r="I177" s="173"/>
      <c r="J177" s="174"/>
    </row>
    <row r="178" spans="2:10" ht="24" customHeight="1" x14ac:dyDescent="0.25">
      <c r="B178" s="175"/>
      <c r="C178" s="176"/>
      <c r="D178" s="177"/>
      <c r="E178" s="193"/>
      <c r="F178" s="418">
        <f>IF(ISERROR(LOOKUP(E178,'TITLE CODES'!$A$2:$A$126,'TITLE CODES'!$B$2:$B$126)),"",LOOKUP(E178,'TITLE CODES'!$A$2:$A$126,'TITLE CODES'!$B$2:$B$126))</f>
        <v>0</v>
      </c>
      <c r="G178" s="176"/>
      <c r="H178" s="176"/>
      <c r="I178" s="179"/>
      <c r="J178" s="180"/>
    </row>
    <row r="179" spans="2:10" ht="24.75" customHeight="1" x14ac:dyDescent="0.25">
      <c r="B179" s="181"/>
      <c r="C179" s="182"/>
      <c r="D179" s="183"/>
      <c r="E179" s="194"/>
      <c r="F179" s="418">
        <f>IF(ISERROR(LOOKUP(E179,'TITLE CODES'!$A$2:$A$126,'TITLE CODES'!$B$2:$B$126)),"",LOOKUP(E179,'TITLE CODES'!$A$2:$A$126,'TITLE CODES'!$B$2:$B$126))</f>
        <v>0</v>
      </c>
      <c r="G179" s="182"/>
      <c r="H179" s="182"/>
      <c r="I179" s="185"/>
      <c r="J179" s="180"/>
    </row>
    <row r="180" spans="2:10" ht="24" customHeight="1" x14ac:dyDescent="0.25">
      <c r="B180" s="181"/>
      <c r="C180" s="182"/>
      <c r="D180" s="183"/>
      <c r="E180" s="194"/>
      <c r="F180" s="418">
        <f>IF(ISERROR(LOOKUP(E180,'TITLE CODES'!$A$2:$A$126,'TITLE CODES'!$B$2:$B$126)),"",LOOKUP(E180,'TITLE CODES'!$A$2:$A$126,'TITLE CODES'!$B$2:$B$126))</f>
        <v>0</v>
      </c>
      <c r="G180" s="182"/>
      <c r="H180" s="182"/>
      <c r="I180" s="185"/>
      <c r="J180" s="180"/>
    </row>
    <row r="181" spans="2:10" ht="24" customHeight="1" x14ac:dyDescent="0.25">
      <c r="B181" s="181"/>
      <c r="C181" s="182"/>
      <c r="D181" s="183"/>
      <c r="E181" s="194"/>
      <c r="F181" s="418">
        <f>IF(ISERROR(LOOKUP(E181,'TITLE CODES'!$A$2:$A$126,'TITLE CODES'!$B$2:$B$126)),"",LOOKUP(E181,'TITLE CODES'!$A$2:$A$126,'TITLE CODES'!$B$2:$B$126))</f>
        <v>0</v>
      </c>
      <c r="G181" s="182"/>
      <c r="H181" s="182"/>
      <c r="I181" s="185"/>
      <c r="J181" s="180"/>
    </row>
    <row r="182" spans="2:10" ht="24" customHeight="1" x14ac:dyDescent="0.25">
      <c r="B182" s="181"/>
      <c r="C182" s="182"/>
      <c r="D182" s="183"/>
      <c r="E182" s="194"/>
      <c r="F182" s="418">
        <f>IF(ISERROR(LOOKUP(E182,'TITLE CODES'!$A$2:$A$126,'TITLE CODES'!$B$2:$B$126)),"",LOOKUP(E182,'TITLE CODES'!$A$2:$A$126,'TITLE CODES'!$B$2:$B$126))</f>
        <v>0</v>
      </c>
      <c r="G182" s="182"/>
      <c r="H182" s="182"/>
      <c r="I182" s="185"/>
      <c r="J182" s="180"/>
    </row>
    <row r="183" spans="2:10" ht="24" customHeight="1" x14ac:dyDescent="0.25">
      <c r="B183" s="181"/>
      <c r="C183" s="182"/>
      <c r="D183" s="183"/>
      <c r="E183" s="194"/>
      <c r="F183" s="418">
        <f>IF(ISERROR(LOOKUP(E183,'TITLE CODES'!$A$2:$A$126,'TITLE CODES'!$B$2:$B$126)),"",LOOKUP(E183,'TITLE CODES'!$A$2:$A$126,'TITLE CODES'!$B$2:$B$126))</f>
        <v>0</v>
      </c>
      <c r="G183" s="182"/>
      <c r="H183" s="182"/>
      <c r="I183" s="185"/>
      <c r="J183" s="180"/>
    </row>
    <row r="184" spans="2:10" ht="24" customHeight="1" x14ac:dyDescent="0.25">
      <c r="B184" s="181"/>
      <c r="C184" s="182"/>
      <c r="D184" s="183"/>
      <c r="E184" s="194"/>
      <c r="F184" s="418">
        <f>IF(ISERROR(LOOKUP(E184,'TITLE CODES'!$A$2:$A$126,'TITLE CODES'!$B$2:$B$126)),"",LOOKUP(E184,'TITLE CODES'!$A$2:$A$126,'TITLE CODES'!$B$2:$B$126))</f>
        <v>0</v>
      </c>
      <c r="G184" s="182"/>
      <c r="H184" s="182"/>
      <c r="I184" s="185"/>
      <c r="J184" s="180"/>
    </row>
    <row r="185" spans="2:10" ht="24" customHeight="1" x14ac:dyDescent="0.25">
      <c r="B185" s="181"/>
      <c r="C185" s="182"/>
      <c r="D185" s="183"/>
      <c r="E185" s="194"/>
      <c r="F185" s="418">
        <f>IF(ISERROR(LOOKUP(E185,'TITLE CODES'!$A$2:$A$126,'TITLE CODES'!$B$2:$B$126)),"",LOOKUP(E185,'TITLE CODES'!$A$2:$A$126,'TITLE CODES'!$B$2:$B$126))</f>
        <v>0</v>
      </c>
      <c r="G185" s="182"/>
      <c r="H185" s="182"/>
      <c r="I185" s="185"/>
      <c r="J185" s="180"/>
    </row>
    <row r="186" spans="2:10" ht="24.75" customHeight="1" x14ac:dyDescent="0.25">
      <c r="B186" s="181"/>
      <c r="C186" s="182"/>
      <c r="D186" s="183"/>
      <c r="E186" s="194"/>
      <c r="F186" s="418">
        <f>IF(ISERROR(LOOKUP(E186,'TITLE CODES'!$A$2:$A$126,'TITLE CODES'!$B$2:$B$126)),"",LOOKUP(E186,'TITLE CODES'!$A$2:$A$126,'TITLE CODES'!$B$2:$B$126))</f>
        <v>0</v>
      </c>
      <c r="G186" s="182"/>
      <c r="H186" s="182"/>
      <c r="I186" s="185"/>
      <c r="J186" s="180"/>
    </row>
    <row r="187" spans="2:10" ht="24" customHeight="1" x14ac:dyDescent="0.25">
      <c r="B187" s="181"/>
      <c r="C187" s="182"/>
      <c r="D187" s="183"/>
      <c r="E187" s="194"/>
      <c r="F187" s="418">
        <f>IF(ISERROR(LOOKUP(E187,'TITLE CODES'!$A$2:$A$126,'TITLE CODES'!$B$2:$B$126)),"",LOOKUP(E187,'TITLE CODES'!$A$2:$A$126,'TITLE CODES'!$B$2:$B$126))</f>
        <v>0</v>
      </c>
      <c r="G187" s="182"/>
      <c r="H187" s="182"/>
      <c r="I187" s="185"/>
      <c r="J187" s="180"/>
    </row>
    <row r="188" spans="2:10" ht="24" customHeight="1" x14ac:dyDescent="0.25">
      <c r="B188" s="181"/>
      <c r="C188" s="182"/>
      <c r="D188" s="183"/>
      <c r="E188" s="194"/>
      <c r="F188" s="418">
        <f>IF(ISERROR(LOOKUP(E188,'TITLE CODES'!$A$2:$A$126,'TITLE CODES'!$B$2:$B$126)),"",LOOKUP(E188,'TITLE CODES'!$A$2:$A$126,'TITLE CODES'!$B$2:$B$126))</f>
        <v>0</v>
      </c>
      <c r="G188" s="182"/>
      <c r="H188" s="182"/>
      <c r="I188" s="185"/>
      <c r="J188" s="180"/>
    </row>
    <row r="189" spans="2:10" ht="24" customHeight="1" x14ac:dyDescent="0.25">
      <c r="B189" s="181"/>
      <c r="C189" s="182"/>
      <c r="D189" s="183"/>
      <c r="E189" s="194"/>
      <c r="F189" s="418">
        <f>IF(ISERROR(LOOKUP(E189,'TITLE CODES'!$A$2:$A$126,'TITLE CODES'!$B$2:$B$126)),"",LOOKUP(E189,'TITLE CODES'!$A$2:$A$126,'TITLE CODES'!$B$2:$B$126))</f>
        <v>0</v>
      </c>
      <c r="G189" s="182"/>
      <c r="H189" s="182"/>
      <c r="I189" s="185"/>
      <c r="J189" s="180"/>
    </row>
    <row r="190" spans="2:10" ht="24" customHeight="1" x14ac:dyDescent="0.25">
      <c r="B190" s="181"/>
      <c r="C190" s="182"/>
      <c r="D190" s="183"/>
      <c r="E190" s="194"/>
      <c r="F190" s="418">
        <f>IF(ISERROR(LOOKUP(E190,'TITLE CODES'!$A$2:$A$126,'TITLE CODES'!$B$2:$B$126)),"",LOOKUP(E190,'TITLE CODES'!$A$2:$A$126,'TITLE CODES'!$B$2:$B$126))</f>
        <v>0</v>
      </c>
      <c r="G190" s="182"/>
      <c r="H190" s="182"/>
      <c r="I190" s="185"/>
      <c r="J190" s="180"/>
    </row>
    <row r="191" spans="2:10" ht="24" customHeight="1" x14ac:dyDescent="0.25">
      <c r="B191" s="181"/>
      <c r="C191" s="182"/>
      <c r="D191" s="183"/>
      <c r="E191" s="194"/>
      <c r="F191" s="418">
        <f>IF(ISERROR(LOOKUP(E191,'TITLE CODES'!$A$2:$A$126,'TITLE CODES'!$B$2:$B$126)),"",LOOKUP(E191,'TITLE CODES'!$A$2:$A$126,'TITLE CODES'!$B$2:$B$126))</f>
        <v>0</v>
      </c>
      <c r="G191" s="182"/>
      <c r="H191" s="182"/>
      <c r="I191" s="185"/>
      <c r="J191" s="180"/>
    </row>
    <row r="192" spans="2:10" ht="24" customHeight="1" x14ac:dyDescent="0.25">
      <c r="B192" s="181"/>
      <c r="C192" s="182"/>
      <c r="D192" s="183"/>
      <c r="E192" s="194"/>
      <c r="F192" s="418">
        <f>IF(ISERROR(LOOKUP(E192,'TITLE CODES'!$A$2:$A$126,'TITLE CODES'!$B$2:$B$126)),"",LOOKUP(E192,'TITLE CODES'!$A$2:$A$126,'TITLE CODES'!$B$2:$B$126))</f>
        <v>0</v>
      </c>
      <c r="G192" s="182"/>
      <c r="H192" s="182"/>
      <c r="I192" s="185"/>
      <c r="J192" s="180"/>
    </row>
    <row r="193" spans="1:18" ht="24" customHeight="1" x14ac:dyDescent="0.25">
      <c r="B193" s="181"/>
      <c r="C193" s="182"/>
      <c r="D193" s="183"/>
      <c r="E193" s="194"/>
      <c r="F193" s="418">
        <f>IF(ISERROR(LOOKUP(E193,'TITLE CODES'!$A$2:$A$126,'TITLE CODES'!$B$2:$B$126)),"",LOOKUP(E193,'TITLE CODES'!$A$2:$A$126,'TITLE CODES'!$B$2:$B$126))</f>
        <v>0</v>
      </c>
      <c r="G193" s="182"/>
      <c r="H193" s="182"/>
      <c r="I193" s="185"/>
      <c r="J193" s="180"/>
    </row>
    <row r="194" spans="1:18" ht="24.75" customHeight="1" x14ac:dyDescent="0.25">
      <c r="B194" s="181"/>
      <c r="C194" s="182"/>
      <c r="D194" s="183"/>
      <c r="E194" s="194"/>
      <c r="F194" s="418">
        <f>IF(ISERROR(LOOKUP(E194,'TITLE CODES'!$A$2:$A$126,'TITLE CODES'!$B$2:$B$126)),"",LOOKUP(E194,'TITLE CODES'!$A$2:$A$126,'TITLE CODES'!$B$2:$B$126))</f>
        <v>0</v>
      </c>
      <c r="G194" s="182"/>
      <c r="H194" s="182"/>
      <c r="I194" s="185"/>
      <c r="J194" s="180"/>
    </row>
    <row r="195" spans="1:18" ht="24" customHeight="1" x14ac:dyDescent="0.25">
      <c r="B195" s="181"/>
      <c r="C195" s="182"/>
      <c r="D195" s="183"/>
      <c r="E195" s="194"/>
      <c r="F195" s="418">
        <f>IF(ISERROR(LOOKUP(E195,'TITLE CODES'!$A$2:$A$126,'TITLE CODES'!$B$2:$B$126)),"",LOOKUP(E195,'TITLE CODES'!$A$2:$A$126,'TITLE CODES'!$B$2:$B$126))</f>
        <v>0</v>
      </c>
      <c r="G195" s="182"/>
      <c r="H195" s="182"/>
      <c r="I195" s="185"/>
      <c r="J195" s="180"/>
    </row>
    <row r="196" spans="1:18" ht="24" customHeight="1" x14ac:dyDescent="0.25">
      <c r="B196" s="181"/>
      <c r="C196" s="182"/>
      <c r="D196" s="183"/>
      <c r="E196" s="194"/>
      <c r="F196" s="418">
        <f>IF(ISERROR(LOOKUP(E196,'TITLE CODES'!$A$2:$A$126,'TITLE CODES'!$B$2:$B$126)),"",LOOKUP(E196,'TITLE CODES'!$A$2:$A$126,'TITLE CODES'!$B$2:$B$126))</f>
        <v>0</v>
      </c>
      <c r="G196" s="182"/>
      <c r="H196" s="182"/>
      <c r="I196" s="185"/>
      <c r="J196" s="180"/>
    </row>
    <row r="197" spans="1:18" ht="24" customHeight="1" x14ac:dyDescent="0.25">
      <c r="B197" s="181"/>
      <c r="C197" s="182"/>
      <c r="D197" s="183"/>
      <c r="E197" s="194"/>
      <c r="F197" s="418">
        <f>IF(ISERROR(LOOKUP(E197,'TITLE CODES'!$A$2:$A$126,'TITLE CODES'!$B$2:$B$126)),"",LOOKUP(E197,'TITLE CODES'!$A$2:$A$126,'TITLE CODES'!$B$2:$B$126))</f>
        <v>0</v>
      </c>
      <c r="G197" s="182"/>
      <c r="H197" s="182"/>
      <c r="I197" s="185"/>
      <c r="J197" s="180"/>
    </row>
    <row r="198" spans="1:18" ht="24.75" customHeight="1" thickBot="1" x14ac:dyDescent="0.3">
      <c r="B198" s="186"/>
      <c r="C198" s="187"/>
      <c r="D198" s="188"/>
      <c r="E198" s="195"/>
      <c r="F198" s="417">
        <f>IF(ISERROR(LOOKUP(E198,'TITLE CODES'!$A$2:$A$126,'TITLE CODES'!$B$2:$B$126)),"",LOOKUP(E198,'TITLE CODES'!$A$2:$A$126,'TITLE CODES'!$B$2:$B$126))</f>
        <v>0</v>
      </c>
      <c r="G198" s="187"/>
      <c r="H198" s="187"/>
      <c r="I198" s="190"/>
      <c r="J198" s="191"/>
    </row>
    <row r="199" spans="1:18" ht="24" customHeight="1" thickBot="1" x14ac:dyDescent="0.3">
      <c r="B199" s="66"/>
      <c r="C199" s="67"/>
      <c r="D199" s="68"/>
      <c r="E199" s="68"/>
      <c r="F199" s="438"/>
      <c r="G199" s="69"/>
      <c r="H199" s="533" t="s">
        <v>310</v>
      </c>
      <c r="I199" s="534"/>
      <c r="J199" s="70">
        <f>SUM(J177:J198)</f>
        <v>0</v>
      </c>
    </row>
    <row r="200" spans="1:18" x14ac:dyDescent="0.2">
      <c r="B200" s="269" t="str">
        <f>+B36</f>
        <v>See page 2A - 2E to make additional entries of Full Time employees.</v>
      </c>
      <c r="C200" s="54"/>
    </row>
    <row r="201" spans="1:18" x14ac:dyDescent="0.2">
      <c r="B201" s="256" t="str">
        <f>+B37</f>
        <v>Footnotes:</v>
      </c>
      <c r="C201" s="506"/>
      <c r="D201" s="506"/>
      <c r="E201" s="506"/>
      <c r="F201" s="506"/>
      <c r="G201" s="506"/>
      <c r="H201" s="506"/>
      <c r="I201" s="506"/>
      <c r="J201" s="506"/>
    </row>
    <row r="202" spans="1:18" x14ac:dyDescent="0.2">
      <c r="B202" s="257"/>
      <c r="C202" s="506"/>
      <c r="D202" s="506"/>
      <c r="E202" s="506"/>
      <c r="F202" s="506"/>
      <c r="G202" s="506"/>
      <c r="H202" s="506"/>
      <c r="I202" s="506"/>
      <c r="J202" s="506"/>
    </row>
    <row r="203" spans="1:18" x14ac:dyDescent="0.2">
      <c r="B203" s="258"/>
      <c r="C203" s="506"/>
      <c r="D203" s="506"/>
      <c r="E203" s="506"/>
      <c r="F203" s="506"/>
      <c r="G203" s="506"/>
      <c r="H203" s="506"/>
      <c r="I203" s="506"/>
      <c r="J203" s="506"/>
    </row>
    <row r="204" spans="1:18" x14ac:dyDescent="0.2">
      <c r="B204" s="259"/>
      <c r="C204" s="520"/>
      <c r="D204" s="520"/>
      <c r="E204" s="520"/>
      <c r="F204" s="520"/>
      <c r="G204" s="520"/>
      <c r="H204" s="520"/>
      <c r="I204" s="520"/>
      <c r="J204" s="520"/>
    </row>
    <row r="205" spans="1:18" ht="18" x14ac:dyDescent="0.25">
      <c r="B205" s="511" t="s">
        <v>307</v>
      </c>
      <c r="C205" s="511"/>
      <c r="D205" s="511"/>
      <c r="E205" s="511"/>
      <c r="F205" s="511"/>
      <c r="G205" s="511"/>
      <c r="H205" s="511"/>
      <c r="I205" s="511"/>
      <c r="J205" s="511"/>
      <c r="K205" s="511"/>
      <c r="L205" s="511"/>
      <c r="M205" s="511"/>
      <c r="N205" s="511"/>
      <c r="O205" s="330"/>
      <c r="P205" s="330"/>
      <c r="Q205" s="330"/>
      <c r="R205" s="330"/>
    </row>
    <row r="206" spans="1:18" ht="30" x14ac:dyDescent="0.4">
      <c r="A206" s="519" t="s">
        <v>272</v>
      </c>
      <c r="B206" s="519"/>
      <c r="C206" s="519"/>
      <c r="D206" s="519"/>
      <c r="E206" s="519"/>
      <c r="F206" s="519"/>
      <c r="G206" s="519"/>
      <c r="H206" s="519"/>
      <c r="I206" s="519"/>
      <c r="J206" s="519"/>
      <c r="K206" s="519"/>
      <c r="L206" s="519"/>
      <c r="M206" s="519"/>
      <c r="N206" s="519"/>
      <c r="O206" s="331"/>
      <c r="P206" s="331"/>
      <c r="Q206" s="331"/>
      <c r="R206" s="331"/>
    </row>
    <row r="207" spans="1:18" ht="27.75" x14ac:dyDescent="0.4">
      <c r="A207" s="519" t="s">
        <v>273</v>
      </c>
      <c r="B207" s="519"/>
      <c r="C207" s="519"/>
      <c r="D207" s="519"/>
      <c r="E207" s="519"/>
      <c r="F207" s="519"/>
      <c r="G207" s="519"/>
      <c r="H207" s="519"/>
      <c r="I207" s="519"/>
      <c r="J207" s="519"/>
      <c r="K207" s="519"/>
      <c r="L207" s="519"/>
      <c r="M207" s="519"/>
      <c r="N207" s="519"/>
      <c r="O207" s="332"/>
      <c r="P207" s="332"/>
      <c r="Q207" s="332"/>
      <c r="R207" s="332"/>
    </row>
    <row r="208" spans="1:18" ht="15.75" thickBot="1" x14ac:dyDescent="0.25">
      <c r="B208" s="514">
        <f>+B167</f>
        <v>0</v>
      </c>
      <c r="C208" s="514"/>
      <c r="D208" s="27"/>
      <c r="H208" s="28"/>
    </row>
    <row r="209" spans="2:10" ht="16.5" thickBot="1" x14ac:dyDescent="0.3">
      <c r="B209" s="512" t="s">
        <v>1</v>
      </c>
      <c r="C209" s="512"/>
      <c r="D209" s="513">
        <f>SUMMARY!$C$8</f>
        <v>0</v>
      </c>
      <c r="E209" s="513"/>
      <c r="F209" s="513"/>
      <c r="G209" s="30"/>
      <c r="H209" s="30"/>
      <c r="I209" s="167" t="s">
        <v>0</v>
      </c>
      <c r="J209" s="31">
        <f>SUMMARY!H7</f>
        <v>0</v>
      </c>
    </row>
    <row r="210" spans="2:10" ht="16.5" thickBot="1" x14ac:dyDescent="0.3">
      <c r="B210" s="512" t="s">
        <v>284</v>
      </c>
      <c r="C210" s="512"/>
      <c r="D210" s="510">
        <f>SUMMARY!$C$10</f>
        <v>0</v>
      </c>
      <c r="E210" s="510"/>
      <c r="F210" s="196"/>
      <c r="I210" s="167" t="s">
        <v>300</v>
      </c>
      <c r="J210" s="32">
        <f>SUMMARY!H8</f>
        <v>0</v>
      </c>
    </row>
    <row r="211" spans="2:10" ht="15.75" thickBot="1" x14ac:dyDescent="0.25">
      <c r="B211" s="30"/>
      <c r="D211" s="30"/>
      <c r="E211" s="34"/>
      <c r="F211" s="30"/>
      <c r="I211" s="35" t="s">
        <v>280</v>
      </c>
      <c r="J211" s="35" t="s">
        <v>281</v>
      </c>
    </row>
    <row r="212" spans="2:10" ht="21" thickBot="1" x14ac:dyDescent="0.35">
      <c r="B212" s="36"/>
      <c r="D212" s="37"/>
      <c r="E212" s="38"/>
      <c r="F212" s="34"/>
      <c r="I212" s="109">
        <f>+SUMMARY!G13</f>
        <v>0</v>
      </c>
      <c r="J212" s="109">
        <f>SUMMARY!H13</f>
        <v>0</v>
      </c>
    </row>
    <row r="213" spans="2:10" ht="25.5" customHeight="1" x14ac:dyDescent="0.35">
      <c r="B213" s="515" t="s">
        <v>275</v>
      </c>
      <c r="C213" s="515"/>
      <c r="D213" s="515"/>
      <c r="E213" s="515"/>
      <c r="F213" s="515"/>
      <c r="G213" s="515"/>
      <c r="H213" s="515"/>
      <c r="I213" s="515"/>
      <c r="J213" s="515"/>
    </row>
    <row r="214" spans="2:10" ht="15.75" thickBot="1" x14ac:dyDescent="0.25">
      <c r="B214" s="30" t="s">
        <v>301</v>
      </c>
    </row>
    <row r="215" spans="2:10" ht="24" customHeight="1" thickBot="1" x14ac:dyDescent="0.25">
      <c r="B215" s="516" t="s">
        <v>9</v>
      </c>
      <c r="C215" s="517"/>
      <c r="D215" s="517"/>
      <c r="E215" s="517"/>
      <c r="F215" s="517"/>
      <c r="G215" s="517"/>
      <c r="H215" s="517"/>
      <c r="I215" s="517"/>
      <c r="J215" s="518"/>
    </row>
    <row r="216" spans="2:10" ht="24" customHeight="1" thickBot="1" x14ac:dyDescent="0.25">
      <c r="B216" s="507" t="s">
        <v>287</v>
      </c>
      <c r="C216" s="508"/>
      <c r="D216" s="507" t="s">
        <v>295</v>
      </c>
      <c r="E216" s="509"/>
      <c r="F216" s="508"/>
      <c r="G216" s="507" t="s">
        <v>294</v>
      </c>
      <c r="H216" s="508"/>
      <c r="I216" s="535" t="s">
        <v>296</v>
      </c>
      <c r="J216" s="531" t="s">
        <v>297</v>
      </c>
    </row>
    <row r="217" spans="2:10" ht="24" customHeight="1" thickBot="1" x14ac:dyDescent="0.3">
      <c r="B217" s="44" t="s">
        <v>288</v>
      </c>
      <c r="C217" s="45" t="s">
        <v>289</v>
      </c>
      <c r="D217" s="44" t="s">
        <v>290</v>
      </c>
      <c r="E217" s="46" t="s">
        <v>270</v>
      </c>
      <c r="F217" s="44" t="s">
        <v>291</v>
      </c>
      <c r="G217" s="44" t="s">
        <v>292</v>
      </c>
      <c r="H217" s="44" t="s">
        <v>293</v>
      </c>
      <c r="I217" s="536"/>
      <c r="J217" s="532"/>
    </row>
    <row r="218" spans="2:10" ht="24" customHeight="1" x14ac:dyDescent="0.25">
      <c r="B218" s="169"/>
      <c r="C218" s="170"/>
      <c r="D218" s="171"/>
      <c r="E218" s="192"/>
      <c r="F218" s="416">
        <f>IF(ISERROR(LOOKUP(E218,'TITLE CODES'!$A$2:$A$126,'TITLE CODES'!$B$2:$B$126)),"",LOOKUP(E218,'TITLE CODES'!$A$2:$A$126,'TITLE CODES'!$B$2:$B$126))</f>
        <v>0</v>
      </c>
      <c r="G218" s="170"/>
      <c r="H218" s="170"/>
      <c r="I218" s="173"/>
      <c r="J218" s="174"/>
    </row>
    <row r="219" spans="2:10" ht="24" customHeight="1" x14ac:dyDescent="0.25">
      <c r="B219" s="175"/>
      <c r="C219" s="176"/>
      <c r="D219" s="177"/>
      <c r="E219" s="193"/>
      <c r="F219" s="418">
        <f>IF(ISERROR(LOOKUP(E219,'TITLE CODES'!$A$2:$A$126,'TITLE CODES'!$B$2:$B$126)),"",LOOKUP(E219,'TITLE CODES'!$A$2:$A$126,'TITLE CODES'!$B$2:$B$126))</f>
        <v>0</v>
      </c>
      <c r="G219" s="176"/>
      <c r="H219" s="176"/>
      <c r="I219" s="179"/>
      <c r="J219" s="180"/>
    </row>
    <row r="220" spans="2:10" ht="24" customHeight="1" x14ac:dyDescent="0.25">
      <c r="B220" s="181"/>
      <c r="C220" s="182"/>
      <c r="D220" s="183"/>
      <c r="E220" s="194"/>
      <c r="F220" s="418">
        <f>IF(ISERROR(LOOKUP(E220,'TITLE CODES'!$A$2:$A$126,'TITLE CODES'!$B$2:$B$126)),"",LOOKUP(E220,'TITLE CODES'!$A$2:$A$126,'TITLE CODES'!$B$2:$B$126))</f>
        <v>0</v>
      </c>
      <c r="G220" s="182"/>
      <c r="H220" s="182"/>
      <c r="I220" s="185"/>
      <c r="J220" s="180"/>
    </row>
    <row r="221" spans="2:10" ht="24" customHeight="1" x14ac:dyDescent="0.25">
      <c r="B221" s="181"/>
      <c r="C221" s="182"/>
      <c r="D221" s="183"/>
      <c r="E221" s="194"/>
      <c r="F221" s="418">
        <f>IF(ISERROR(LOOKUP(E221,'TITLE CODES'!$A$2:$A$126,'TITLE CODES'!$B$2:$B$126)),"",LOOKUP(E221,'TITLE CODES'!$A$2:$A$126,'TITLE CODES'!$B$2:$B$126))</f>
        <v>0</v>
      </c>
      <c r="G221" s="182"/>
      <c r="H221" s="182"/>
      <c r="I221" s="185"/>
      <c r="J221" s="180"/>
    </row>
    <row r="222" spans="2:10" ht="24" customHeight="1" x14ac:dyDescent="0.25">
      <c r="B222" s="181"/>
      <c r="C222" s="182"/>
      <c r="D222" s="183"/>
      <c r="E222" s="194"/>
      <c r="F222" s="418">
        <f>IF(ISERROR(LOOKUP(E222,'TITLE CODES'!$A$2:$A$126,'TITLE CODES'!$B$2:$B$126)),"",LOOKUP(E222,'TITLE CODES'!$A$2:$A$126,'TITLE CODES'!$B$2:$B$126))</f>
        <v>0</v>
      </c>
      <c r="G222" s="182"/>
      <c r="H222" s="182"/>
      <c r="I222" s="185"/>
      <c r="J222" s="180"/>
    </row>
    <row r="223" spans="2:10" ht="24" customHeight="1" x14ac:dyDescent="0.25">
      <c r="B223" s="181"/>
      <c r="C223" s="182"/>
      <c r="D223" s="183"/>
      <c r="E223" s="194"/>
      <c r="F223" s="418">
        <f>IF(ISERROR(LOOKUP(E223,'TITLE CODES'!$A$2:$A$126,'TITLE CODES'!$B$2:$B$126)),"",LOOKUP(E223,'TITLE CODES'!$A$2:$A$126,'TITLE CODES'!$B$2:$B$126))</f>
        <v>0</v>
      </c>
      <c r="G223" s="182"/>
      <c r="H223" s="182"/>
      <c r="I223" s="185"/>
      <c r="J223" s="180"/>
    </row>
    <row r="224" spans="2:10" ht="24" customHeight="1" x14ac:dyDescent="0.25">
      <c r="B224" s="181"/>
      <c r="C224" s="182"/>
      <c r="D224" s="183"/>
      <c r="E224" s="194"/>
      <c r="F224" s="418">
        <f>IF(ISERROR(LOOKUP(E224,'TITLE CODES'!$A$2:$A$126,'TITLE CODES'!$B$2:$B$126)),"",LOOKUP(E224,'TITLE CODES'!$A$2:$A$126,'TITLE CODES'!$B$2:$B$126))</f>
        <v>0</v>
      </c>
      <c r="G224" s="182"/>
      <c r="H224" s="182"/>
      <c r="I224" s="185"/>
      <c r="J224" s="180"/>
    </row>
    <row r="225" spans="2:10" ht="24" customHeight="1" x14ac:dyDescent="0.25">
      <c r="B225" s="181"/>
      <c r="C225" s="182"/>
      <c r="D225" s="183"/>
      <c r="E225" s="194"/>
      <c r="F225" s="418">
        <f>IF(ISERROR(LOOKUP(E225,'TITLE CODES'!$A$2:$A$126,'TITLE CODES'!$B$2:$B$126)),"",LOOKUP(E225,'TITLE CODES'!$A$2:$A$126,'TITLE CODES'!$B$2:$B$126))</f>
        <v>0</v>
      </c>
      <c r="G225" s="182"/>
      <c r="H225" s="182"/>
      <c r="I225" s="185"/>
      <c r="J225" s="180"/>
    </row>
    <row r="226" spans="2:10" ht="24" customHeight="1" x14ac:dyDescent="0.25">
      <c r="B226" s="181"/>
      <c r="C226" s="182"/>
      <c r="D226" s="183"/>
      <c r="E226" s="194"/>
      <c r="F226" s="418">
        <f>IF(ISERROR(LOOKUP(E226,'TITLE CODES'!$A$2:$A$126,'TITLE CODES'!$B$2:$B$126)),"",LOOKUP(E226,'TITLE CODES'!$A$2:$A$126,'TITLE CODES'!$B$2:$B$126))</f>
        <v>0</v>
      </c>
      <c r="G226" s="182"/>
      <c r="H226" s="182"/>
      <c r="I226" s="185"/>
      <c r="J226" s="180"/>
    </row>
    <row r="227" spans="2:10" ht="24" customHeight="1" x14ac:dyDescent="0.25">
      <c r="B227" s="181"/>
      <c r="C227" s="182"/>
      <c r="D227" s="183"/>
      <c r="E227" s="194"/>
      <c r="F227" s="418">
        <f>IF(ISERROR(LOOKUP(E227,'TITLE CODES'!$A$2:$A$126,'TITLE CODES'!$B$2:$B$126)),"",LOOKUP(E227,'TITLE CODES'!$A$2:$A$126,'TITLE CODES'!$B$2:$B$126))</f>
        <v>0</v>
      </c>
      <c r="G227" s="182"/>
      <c r="H227" s="182"/>
      <c r="I227" s="185"/>
      <c r="J227" s="180"/>
    </row>
    <row r="228" spans="2:10" ht="24" customHeight="1" x14ac:dyDescent="0.25">
      <c r="B228" s="181"/>
      <c r="C228" s="182"/>
      <c r="D228" s="183"/>
      <c r="E228" s="194"/>
      <c r="F228" s="418">
        <f>IF(ISERROR(LOOKUP(E228,'TITLE CODES'!$A$2:$A$126,'TITLE CODES'!$B$2:$B$126)),"",LOOKUP(E228,'TITLE CODES'!$A$2:$A$126,'TITLE CODES'!$B$2:$B$126))</f>
        <v>0</v>
      </c>
      <c r="G228" s="182"/>
      <c r="H228" s="182"/>
      <c r="I228" s="185"/>
      <c r="J228" s="180"/>
    </row>
    <row r="229" spans="2:10" ht="24" customHeight="1" x14ac:dyDescent="0.25">
      <c r="B229" s="181"/>
      <c r="C229" s="182"/>
      <c r="D229" s="183"/>
      <c r="E229" s="194"/>
      <c r="F229" s="418">
        <f>IF(ISERROR(LOOKUP(E229,'TITLE CODES'!$A$2:$A$126,'TITLE CODES'!$B$2:$B$126)),"",LOOKUP(E229,'TITLE CODES'!$A$2:$A$126,'TITLE CODES'!$B$2:$B$126))</f>
        <v>0</v>
      </c>
      <c r="G229" s="182"/>
      <c r="H229" s="182"/>
      <c r="I229" s="185"/>
      <c r="J229" s="180"/>
    </row>
    <row r="230" spans="2:10" ht="24" customHeight="1" x14ac:dyDescent="0.25">
      <c r="B230" s="181"/>
      <c r="C230" s="182"/>
      <c r="D230" s="183"/>
      <c r="E230" s="194"/>
      <c r="F230" s="418">
        <f>IF(ISERROR(LOOKUP(E230,'TITLE CODES'!$A$2:$A$126,'TITLE CODES'!$B$2:$B$126)),"",LOOKUP(E230,'TITLE CODES'!$A$2:$A$126,'TITLE CODES'!$B$2:$B$126))</f>
        <v>0</v>
      </c>
      <c r="G230" s="182"/>
      <c r="H230" s="182"/>
      <c r="I230" s="185"/>
      <c r="J230" s="180"/>
    </row>
    <row r="231" spans="2:10" ht="24" customHeight="1" x14ac:dyDescent="0.25">
      <c r="B231" s="181"/>
      <c r="C231" s="182"/>
      <c r="D231" s="183"/>
      <c r="E231" s="194"/>
      <c r="F231" s="418">
        <f>IF(ISERROR(LOOKUP(E231,'TITLE CODES'!$A$2:$A$126,'TITLE CODES'!$B$2:$B$126)),"",LOOKUP(E231,'TITLE CODES'!$A$2:$A$126,'TITLE CODES'!$B$2:$B$126))</f>
        <v>0</v>
      </c>
      <c r="G231" s="182"/>
      <c r="H231" s="182"/>
      <c r="I231" s="185"/>
      <c r="J231" s="180"/>
    </row>
    <row r="232" spans="2:10" ht="24" customHeight="1" x14ac:dyDescent="0.25">
      <c r="B232" s="181"/>
      <c r="C232" s="182"/>
      <c r="D232" s="183"/>
      <c r="E232" s="194"/>
      <c r="F232" s="418">
        <f>IF(ISERROR(LOOKUP(E232,'TITLE CODES'!$A$2:$A$126,'TITLE CODES'!$B$2:$B$126)),"",LOOKUP(E232,'TITLE CODES'!$A$2:$A$126,'TITLE CODES'!$B$2:$B$126))</f>
        <v>0</v>
      </c>
      <c r="G232" s="182"/>
      <c r="H232" s="182"/>
      <c r="I232" s="185"/>
      <c r="J232" s="180"/>
    </row>
    <row r="233" spans="2:10" ht="24" customHeight="1" x14ac:dyDescent="0.25">
      <c r="B233" s="181"/>
      <c r="C233" s="182"/>
      <c r="D233" s="183"/>
      <c r="E233" s="194"/>
      <c r="F233" s="418">
        <f>IF(ISERROR(LOOKUP(E233,'TITLE CODES'!$A$2:$A$126,'TITLE CODES'!$B$2:$B$126)),"",LOOKUP(E233,'TITLE CODES'!$A$2:$A$126,'TITLE CODES'!$B$2:$B$126))</f>
        <v>0</v>
      </c>
      <c r="G233" s="182"/>
      <c r="H233" s="182"/>
      <c r="I233" s="185"/>
      <c r="J233" s="180"/>
    </row>
    <row r="234" spans="2:10" ht="24" customHeight="1" x14ac:dyDescent="0.25">
      <c r="B234" s="181"/>
      <c r="C234" s="182"/>
      <c r="D234" s="183"/>
      <c r="E234" s="194"/>
      <c r="F234" s="418">
        <f>IF(ISERROR(LOOKUP(E234,'TITLE CODES'!$A$2:$A$126,'TITLE CODES'!$B$2:$B$126)),"",LOOKUP(E234,'TITLE CODES'!$A$2:$A$126,'TITLE CODES'!$B$2:$B$126))</f>
        <v>0</v>
      </c>
      <c r="G234" s="182"/>
      <c r="H234" s="182"/>
      <c r="I234" s="185"/>
      <c r="J234" s="180"/>
    </row>
    <row r="235" spans="2:10" ht="24" customHeight="1" x14ac:dyDescent="0.25">
      <c r="B235" s="181"/>
      <c r="C235" s="182"/>
      <c r="D235" s="183"/>
      <c r="E235" s="194"/>
      <c r="F235" s="418">
        <f>IF(ISERROR(LOOKUP(E235,'TITLE CODES'!$A$2:$A$126,'TITLE CODES'!$B$2:$B$126)),"",LOOKUP(E235,'TITLE CODES'!$A$2:$A$126,'TITLE CODES'!$B$2:$B$126))</f>
        <v>0</v>
      </c>
      <c r="G235" s="182"/>
      <c r="H235" s="182"/>
      <c r="I235" s="185"/>
      <c r="J235" s="180"/>
    </row>
    <row r="236" spans="2:10" ht="24" customHeight="1" x14ac:dyDescent="0.25">
      <c r="B236" s="181"/>
      <c r="C236" s="182"/>
      <c r="D236" s="183"/>
      <c r="E236" s="194"/>
      <c r="F236" s="418">
        <f>IF(ISERROR(LOOKUP(E236,'TITLE CODES'!$A$2:$A$126,'TITLE CODES'!$B$2:$B$126)),"",LOOKUP(E236,'TITLE CODES'!$A$2:$A$126,'TITLE CODES'!$B$2:$B$126))</f>
        <v>0</v>
      </c>
      <c r="G236" s="182"/>
      <c r="H236" s="182"/>
      <c r="I236" s="185"/>
      <c r="J236" s="180"/>
    </row>
    <row r="237" spans="2:10" ht="24" customHeight="1" x14ac:dyDescent="0.25">
      <c r="B237" s="181"/>
      <c r="C237" s="182"/>
      <c r="D237" s="183"/>
      <c r="E237" s="194"/>
      <c r="F237" s="418">
        <f>IF(ISERROR(LOOKUP(E237,'TITLE CODES'!$A$2:$A$126,'TITLE CODES'!$B$2:$B$126)),"",LOOKUP(E237,'TITLE CODES'!$A$2:$A$126,'TITLE CODES'!$B$2:$B$126))</f>
        <v>0</v>
      </c>
      <c r="G237" s="182"/>
      <c r="H237" s="182"/>
      <c r="I237" s="185"/>
      <c r="J237" s="180"/>
    </row>
    <row r="238" spans="2:10" ht="24" customHeight="1" x14ac:dyDescent="0.25">
      <c r="B238" s="181"/>
      <c r="C238" s="182"/>
      <c r="D238" s="183"/>
      <c r="E238" s="194"/>
      <c r="F238" s="418">
        <f>IF(ISERROR(LOOKUP(E238,'TITLE CODES'!$A$2:$A$126,'TITLE CODES'!$B$2:$B$126)),"",LOOKUP(E238,'TITLE CODES'!$A$2:$A$126,'TITLE CODES'!$B$2:$B$126))</f>
        <v>0</v>
      </c>
      <c r="G238" s="182"/>
      <c r="H238" s="182"/>
      <c r="I238" s="185"/>
      <c r="J238" s="180"/>
    </row>
    <row r="239" spans="2:10" ht="24.75" customHeight="1" thickBot="1" x14ac:dyDescent="0.3">
      <c r="B239" s="186"/>
      <c r="C239" s="187"/>
      <c r="D239" s="188"/>
      <c r="E239" s="195"/>
      <c r="F239" s="417">
        <f>IF(ISERROR(LOOKUP(E239,'TITLE CODES'!$A$2:$A$126,'TITLE CODES'!$B$2:$B$126)),"",LOOKUP(E239,'TITLE CODES'!$A$2:$A$126,'TITLE CODES'!$B$2:$B$126))</f>
        <v>0</v>
      </c>
      <c r="G239" s="187"/>
      <c r="H239" s="187"/>
      <c r="I239" s="190"/>
      <c r="J239" s="191"/>
    </row>
    <row r="240" spans="2:10" ht="24" customHeight="1" thickBot="1" x14ac:dyDescent="0.3">
      <c r="B240" s="66"/>
      <c r="C240" s="67"/>
      <c r="D240" s="68"/>
      <c r="E240" s="68"/>
      <c r="F240" s="438"/>
      <c r="G240" s="69"/>
      <c r="H240" s="533" t="s">
        <v>309</v>
      </c>
      <c r="I240" s="534"/>
      <c r="J240" s="70">
        <f>SUM(J218:J239)</f>
        <v>0</v>
      </c>
    </row>
    <row r="241" spans="2:18" x14ac:dyDescent="0.2">
      <c r="B241" s="269" t="str">
        <f>+B36</f>
        <v>See page 2A - 2E to make additional entries of Full Time employees.</v>
      </c>
      <c r="C241" s="54"/>
    </row>
    <row r="242" spans="2:18" x14ac:dyDescent="0.2">
      <c r="B242" s="256" t="str">
        <f>+B37</f>
        <v>Footnotes:</v>
      </c>
      <c r="C242" s="506"/>
      <c r="D242" s="506"/>
      <c r="E242" s="506"/>
      <c r="F242" s="506"/>
      <c r="G242" s="506"/>
      <c r="H242" s="506"/>
      <c r="I242" s="506"/>
      <c r="J242" s="506"/>
    </row>
    <row r="243" spans="2:18" x14ac:dyDescent="0.2">
      <c r="B243" s="257"/>
      <c r="C243" s="506"/>
      <c r="D243" s="506"/>
      <c r="E243" s="506"/>
      <c r="F243" s="506"/>
      <c r="G243" s="506"/>
      <c r="H243" s="506"/>
      <c r="I243" s="506"/>
      <c r="J243" s="506"/>
    </row>
    <row r="244" spans="2:18" x14ac:dyDescent="0.2">
      <c r="B244" s="258"/>
      <c r="C244" s="506"/>
      <c r="D244" s="506"/>
      <c r="E244" s="506"/>
      <c r="F244" s="506"/>
      <c r="G244" s="506"/>
      <c r="H244" s="506"/>
      <c r="I244" s="506"/>
      <c r="J244" s="506"/>
    </row>
    <row r="245" spans="2:18" x14ac:dyDescent="0.2">
      <c r="B245" s="259"/>
      <c r="C245" s="520"/>
      <c r="D245" s="520"/>
      <c r="E245" s="520"/>
      <c r="F245" s="520"/>
      <c r="G245" s="520"/>
      <c r="H245" s="520"/>
      <c r="I245" s="520"/>
      <c r="J245" s="520"/>
    </row>
    <row r="246" spans="2:18" ht="26.25" customHeight="1" x14ac:dyDescent="0.25">
      <c r="B246" s="511" t="s">
        <v>389</v>
      </c>
      <c r="C246" s="511"/>
      <c r="D246" s="511"/>
      <c r="E246" s="511"/>
      <c r="F246" s="511"/>
      <c r="G246" s="511"/>
      <c r="H246" s="511"/>
      <c r="I246" s="511"/>
      <c r="J246" s="511"/>
      <c r="K246" s="511"/>
      <c r="L246" s="511"/>
      <c r="M246" s="511"/>
      <c r="N246" s="511"/>
      <c r="O246" s="330"/>
      <c r="P246" s="330"/>
      <c r="Q246" s="330"/>
      <c r="R246" s="330"/>
    </row>
  </sheetData>
  <sheetProtection password="C85B" sheet="1" objects="1" scenarios="1"/>
  <mergeCells count="121">
    <mergeCell ref="C245:J245"/>
    <mergeCell ref="B246:N246"/>
    <mergeCell ref="J216:J217"/>
    <mergeCell ref="H240:I240"/>
    <mergeCell ref="C244:J244"/>
    <mergeCell ref="B216:C216"/>
    <mergeCell ref="B210:C210"/>
    <mergeCell ref="D210:E210"/>
    <mergeCell ref="B169:C169"/>
    <mergeCell ref="D169:E169"/>
    <mergeCell ref="B213:J213"/>
    <mergeCell ref="B215:J215"/>
    <mergeCell ref="A207:N207"/>
    <mergeCell ref="B208:C208"/>
    <mergeCell ref="B209:C209"/>
    <mergeCell ref="D209:F209"/>
    <mergeCell ref="C202:J202"/>
    <mergeCell ref="H199:I199"/>
    <mergeCell ref="J175:J176"/>
    <mergeCell ref="D216:F216"/>
    <mergeCell ref="G216:H216"/>
    <mergeCell ref="I216:I217"/>
    <mergeCell ref="C242:J242"/>
    <mergeCell ref="C243:J243"/>
    <mergeCell ref="C161:J161"/>
    <mergeCell ref="C201:J201"/>
    <mergeCell ref="C203:J203"/>
    <mergeCell ref="C204:J204"/>
    <mergeCell ref="A206:N206"/>
    <mergeCell ref="B205:N205"/>
    <mergeCell ref="A165:N165"/>
    <mergeCell ref="A166:N166"/>
    <mergeCell ref="B167:C167"/>
    <mergeCell ref="B168:C168"/>
    <mergeCell ref="D168:F168"/>
    <mergeCell ref="B126:C126"/>
    <mergeCell ref="B127:C127"/>
    <mergeCell ref="D127:F127"/>
    <mergeCell ref="B123:N123"/>
    <mergeCell ref="B164:N164"/>
    <mergeCell ref="C160:J160"/>
    <mergeCell ref="B172:J172"/>
    <mergeCell ref="B174:J174"/>
    <mergeCell ref="B175:C175"/>
    <mergeCell ref="D175:F175"/>
    <mergeCell ref="G175:H175"/>
    <mergeCell ref="I175:I176"/>
    <mergeCell ref="B128:C128"/>
    <mergeCell ref="D128:E128"/>
    <mergeCell ref="B131:J131"/>
    <mergeCell ref="B133:J133"/>
    <mergeCell ref="B134:C134"/>
    <mergeCell ref="D134:F134"/>
    <mergeCell ref="G134:H134"/>
    <mergeCell ref="I134:I135"/>
    <mergeCell ref="J134:J135"/>
    <mergeCell ref="H158:I158"/>
    <mergeCell ref="C162:J162"/>
    <mergeCell ref="C163:J163"/>
    <mergeCell ref="C121:J121"/>
    <mergeCell ref="B93:C93"/>
    <mergeCell ref="D93:F93"/>
    <mergeCell ref="G93:H93"/>
    <mergeCell ref="I93:I94"/>
    <mergeCell ref="C119:J119"/>
    <mergeCell ref="C122:J122"/>
    <mergeCell ref="A124:N124"/>
    <mergeCell ref="A125:N125"/>
    <mergeCell ref="C120:J120"/>
    <mergeCell ref="J93:J94"/>
    <mergeCell ref="H117:I117"/>
    <mergeCell ref="A83:N83"/>
    <mergeCell ref="A84:N84"/>
    <mergeCell ref="B85:C85"/>
    <mergeCell ref="B86:C86"/>
    <mergeCell ref="D86:F86"/>
    <mergeCell ref="B87:C87"/>
    <mergeCell ref="D87:E87"/>
    <mergeCell ref="B90:J90"/>
    <mergeCell ref="B92:J92"/>
    <mergeCell ref="A1:N1"/>
    <mergeCell ref="A2:N2"/>
    <mergeCell ref="B4:C4"/>
    <mergeCell ref="B5:C5"/>
    <mergeCell ref="L4:N4"/>
    <mergeCell ref="L5:N6"/>
    <mergeCell ref="D4:F4"/>
    <mergeCell ref="C81:J81"/>
    <mergeCell ref="B46:C46"/>
    <mergeCell ref="D46:F46"/>
    <mergeCell ref="B49:J49"/>
    <mergeCell ref="B51:J51"/>
    <mergeCell ref="J52:J53"/>
    <mergeCell ref="H76:I76"/>
    <mergeCell ref="C80:J80"/>
    <mergeCell ref="B52:C52"/>
    <mergeCell ref="D52:F52"/>
    <mergeCell ref="G52:H52"/>
    <mergeCell ref="I52:I53"/>
    <mergeCell ref="C78:J78"/>
    <mergeCell ref="C79:J79"/>
    <mergeCell ref="H35:I35"/>
    <mergeCell ref="I11:I12"/>
    <mergeCell ref="J11:J12"/>
    <mergeCell ref="C39:J39"/>
    <mergeCell ref="B11:C11"/>
    <mergeCell ref="G11:H11"/>
    <mergeCell ref="D11:F11"/>
    <mergeCell ref="D5:F5"/>
    <mergeCell ref="B82:N82"/>
    <mergeCell ref="C37:J37"/>
    <mergeCell ref="C38:J38"/>
    <mergeCell ref="B45:C45"/>
    <mergeCell ref="D45:F45"/>
    <mergeCell ref="B44:C44"/>
    <mergeCell ref="B8:J8"/>
    <mergeCell ref="B10:J10"/>
    <mergeCell ref="A42:N42"/>
    <mergeCell ref="A43:N43"/>
    <mergeCell ref="C40:J40"/>
    <mergeCell ref="B41:N41"/>
  </mergeCells>
  <phoneticPr fontId="3" type="noConversion"/>
  <dataValidations count="1">
    <dataValidation type="list" allowBlank="1" showInputMessage="1" showErrorMessage="1" sqref="E218:E239 E177:E198 E136:E157 E95:E116 E54:E75 E13:E34" xr:uid="{00000000-0002-0000-0100-000000000000}">
      <formula1>$X$1:$X$125</formula1>
    </dataValidation>
  </dataValidations>
  <printOptions horizontalCentered="1"/>
  <pageMargins left="0" right="0" top="0.5" bottom="0.5" header="0.5" footer="0.5"/>
  <pageSetup scale="58" fitToHeight="4" orientation="landscape" r:id="rId1"/>
  <headerFooter alignWithMargins="0"/>
  <rowBreaks count="4" manualBreakCount="4">
    <brk id="41" max="14" man="1"/>
    <brk id="82" max="14" man="1"/>
    <brk id="123" max="14" man="1"/>
    <brk id="164" max="1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ransitionEvaluation="1" codeName="Sheet3">
    <tabColor indexed="20"/>
  </sheetPr>
  <dimension ref="A1:AF257"/>
  <sheetViews>
    <sheetView showGridLines="0" showZeros="0" defaultGridColor="0" colorId="22" zoomScale="80" zoomScaleNormal="80" workbookViewId="0">
      <selection sqref="A1:O1"/>
    </sheetView>
  </sheetViews>
  <sheetFormatPr defaultColWidth="11.44140625" defaultRowHeight="15" x14ac:dyDescent="0.2"/>
  <cols>
    <col min="1" max="1" width="1" style="206" customWidth="1"/>
    <col min="2" max="2" width="12.6640625" style="206" customWidth="1"/>
    <col min="3" max="3" width="9.33203125" style="215" customWidth="1"/>
    <col min="4" max="4" width="29.33203125" style="206" customWidth="1"/>
    <col min="5" max="5" width="12.21875" style="206" customWidth="1"/>
    <col min="6" max="6" width="41.109375" style="206" customWidth="1"/>
    <col min="7" max="7" width="9.21875" style="206" customWidth="1"/>
    <col min="8" max="8" width="9.77734375" style="206" customWidth="1"/>
    <col min="9" max="9" width="9.6640625" style="217" customWidth="1"/>
    <col min="10" max="10" width="11.44140625" style="210" customWidth="1"/>
    <col min="11" max="11" width="14.109375" style="206" customWidth="1"/>
    <col min="12" max="12" width="1" style="206" customWidth="1"/>
    <col min="13" max="13" width="7" style="26" customWidth="1"/>
    <col min="14" max="14" width="11.44140625" style="26" hidden="1" customWidth="1"/>
    <col min="15" max="15" width="15" style="26" bestFit="1" customWidth="1"/>
    <col min="16" max="19" width="10.33203125" style="323" customWidth="1"/>
    <col min="20" max="26" width="11.44140625" style="323" hidden="1" customWidth="1"/>
    <col min="27" max="16384" width="11.44140625" style="206"/>
  </cols>
  <sheetData>
    <row r="1" spans="1:26" s="205" customFormat="1" ht="18" x14ac:dyDescent="0.25">
      <c r="A1" s="539" t="s">
        <v>272</v>
      </c>
      <c r="B1" s="539"/>
      <c r="C1" s="539"/>
      <c r="D1" s="539"/>
      <c r="E1" s="539"/>
      <c r="F1" s="539"/>
      <c r="G1" s="539"/>
      <c r="H1" s="539"/>
      <c r="I1" s="539"/>
      <c r="J1" s="539"/>
      <c r="K1" s="539"/>
      <c r="L1" s="539"/>
      <c r="M1" s="539"/>
      <c r="N1" s="539"/>
      <c r="O1" s="539"/>
      <c r="P1" s="330"/>
      <c r="Q1" s="330"/>
      <c r="R1" s="330"/>
      <c r="S1" s="330"/>
      <c r="T1" s="338"/>
      <c r="U1" s="338"/>
      <c r="V1" s="338"/>
      <c r="W1" s="338"/>
      <c r="X1" s="338"/>
      <c r="Y1" s="339" t="s">
        <v>25</v>
      </c>
      <c r="Z1" s="338"/>
    </row>
    <row r="2" spans="1:26" s="205" customFormat="1" ht="18" x14ac:dyDescent="0.25">
      <c r="A2" s="539" t="s">
        <v>273</v>
      </c>
      <c r="B2" s="539"/>
      <c r="C2" s="539"/>
      <c r="D2" s="539"/>
      <c r="E2" s="539"/>
      <c r="F2" s="539"/>
      <c r="G2" s="539"/>
      <c r="H2" s="539"/>
      <c r="I2" s="539"/>
      <c r="J2" s="539"/>
      <c r="K2" s="539"/>
      <c r="L2" s="539"/>
      <c r="M2" s="539"/>
      <c r="N2" s="539"/>
      <c r="O2" s="539"/>
      <c r="P2" s="330"/>
      <c r="Q2" s="330"/>
      <c r="R2" s="330"/>
      <c r="S2" s="330"/>
      <c r="T2" s="338"/>
      <c r="U2" s="338"/>
      <c r="V2" s="338"/>
      <c r="W2" s="338"/>
      <c r="X2" s="338"/>
      <c r="Y2" s="339" t="s">
        <v>27</v>
      </c>
      <c r="Z2" s="338"/>
    </row>
    <row r="3" spans="1:26" ht="17.25" customHeight="1" thickBot="1" x14ac:dyDescent="0.25">
      <c r="B3" s="557">
        <f>+SUMMARY!B7</f>
        <v>0</v>
      </c>
      <c r="C3" s="557"/>
      <c r="D3" s="207"/>
      <c r="H3" s="208"/>
      <c r="I3" s="209"/>
      <c r="Y3" s="340" t="s">
        <v>29</v>
      </c>
    </row>
    <row r="4" spans="1:26" ht="24.75" customHeight="1" thickBot="1" x14ac:dyDescent="0.3">
      <c r="B4" s="559" t="s">
        <v>1</v>
      </c>
      <c r="C4" s="559"/>
      <c r="D4" s="556">
        <f>SUMMARY!C8</f>
        <v>0</v>
      </c>
      <c r="E4" s="556"/>
      <c r="F4" s="556"/>
      <c r="G4" s="211"/>
      <c r="H4" s="211"/>
      <c r="I4" s="254" t="s">
        <v>0</v>
      </c>
      <c r="J4" s="212"/>
      <c r="K4" s="213">
        <f>SUMMARY!H7</f>
        <v>0</v>
      </c>
      <c r="M4" s="522" t="s">
        <v>285</v>
      </c>
      <c r="N4" s="523"/>
      <c r="O4" s="524"/>
      <c r="P4" s="324"/>
      <c r="Q4" s="324"/>
      <c r="R4" s="324"/>
      <c r="S4" s="324"/>
      <c r="Y4" s="340" t="s">
        <v>31</v>
      </c>
    </row>
    <row r="5" spans="1:26" ht="24" customHeight="1" thickBot="1" x14ac:dyDescent="0.3">
      <c r="B5" s="559" t="s">
        <v>284</v>
      </c>
      <c r="C5" s="559"/>
      <c r="D5" s="555">
        <f>SUMMARY!C10</f>
        <v>0</v>
      </c>
      <c r="E5" s="555"/>
      <c r="F5" s="555"/>
      <c r="I5" s="254" t="s">
        <v>300</v>
      </c>
      <c r="J5" s="212"/>
      <c r="K5" s="214">
        <f>SUMMARY!H8</f>
        <v>0</v>
      </c>
      <c r="M5" s="525" t="s">
        <v>395</v>
      </c>
      <c r="N5" s="526"/>
      <c r="O5" s="527"/>
      <c r="P5" s="325"/>
      <c r="Q5" s="325"/>
      <c r="R5" s="325"/>
      <c r="S5" s="325"/>
      <c r="Y5" s="340" t="s">
        <v>33</v>
      </c>
    </row>
    <row r="6" spans="1:26" ht="19.5" customHeight="1" thickBot="1" x14ac:dyDescent="0.3">
      <c r="B6" s="211"/>
      <c r="D6" s="211"/>
      <c r="E6" s="216"/>
      <c r="F6" s="211"/>
      <c r="J6" s="218" t="s">
        <v>280</v>
      </c>
      <c r="K6" s="219" t="s">
        <v>281</v>
      </c>
      <c r="M6" s="528"/>
      <c r="N6" s="529"/>
      <c r="O6" s="530"/>
      <c r="P6" s="325"/>
      <c r="Q6" s="325"/>
      <c r="R6" s="325"/>
      <c r="S6" s="325"/>
      <c r="Y6" s="340" t="s">
        <v>35</v>
      </c>
    </row>
    <row r="7" spans="1:26" ht="24" customHeight="1" thickTop="1" thickBot="1" x14ac:dyDescent="0.35">
      <c r="B7" s="220"/>
      <c r="D7" s="221"/>
      <c r="E7" s="222"/>
      <c r="F7" s="216"/>
      <c r="J7" s="290">
        <f>+SUMMARY!G13</f>
        <v>0</v>
      </c>
      <c r="K7" s="290">
        <f>SUMMARY!H13</f>
        <v>0</v>
      </c>
      <c r="M7" s="343">
        <f t="shared" ref="M7:M31" si="0">IF(ISNA(V13)," ",V13)</f>
        <v>0</v>
      </c>
      <c r="N7" s="344"/>
      <c r="O7" s="345">
        <f>IF(ISBLANK(M7),0,SUMIF(E13:E239,M7,K13:K240))</f>
        <v>0</v>
      </c>
      <c r="P7" s="326"/>
      <c r="Q7" s="326"/>
      <c r="R7" s="326"/>
      <c r="S7" s="326"/>
      <c r="Y7" s="340" t="s">
        <v>37</v>
      </c>
    </row>
    <row r="8" spans="1:26" ht="25.5" customHeight="1" x14ac:dyDescent="0.35">
      <c r="B8" s="538" t="s">
        <v>275</v>
      </c>
      <c r="C8" s="538"/>
      <c r="D8" s="538"/>
      <c r="E8" s="538"/>
      <c r="F8" s="538"/>
      <c r="G8" s="538"/>
      <c r="H8" s="538"/>
      <c r="I8" s="538"/>
      <c r="J8" s="538"/>
      <c r="K8" s="538"/>
      <c r="L8" s="223"/>
      <c r="M8" s="346" t="str">
        <f t="shared" si="0"/>
        <v xml:space="preserve"> </v>
      </c>
      <c r="N8" s="59"/>
      <c r="O8" s="347">
        <f>IF(ISBLANK(M8),0,SUMIF(E13:E239,M8,K13:K240))</f>
        <v>0</v>
      </c>
      <c r="P8" s="326"/>
      <c r="Q8" s="326"/>
      <c r="R8" s="326"/>
      <c r="S8" s="326"/>
      <c r="Y8" s="340" t="s">
        <v>39</v>
      </c>
    </row>
    <row r="9" spans="1:26" ht="24" customHeight="1" thickBot="1" x14ac:dyDescent="0.25">
      <c r="B9" s="211" t="s">
        <v>301</v>
      </c>
      <c r="M9" s="346" t="str">
        <f t="shared" si="0"/>
        <v xml:space="preserve"> </v>
      </c>
      <c r="N9" s="59"/>
      <c r="O9" s="347">
        <f>IF(ISBLANK(M9),0,SUMIF(E13:E239,M9,K13:K240))</f>
        <v>0</v>
      </c>
      <c r="P9" s="326"/>
      <c r="Q9" s="326"/>
      <c r="R9" s="326"/>
      <c r="S9" s="326"/>
      <c r="Y9" s="340" t="s">
        <v>41</v>
      </c>
    </row>
    <row r="10" spans="1:26" ht="24" customHeight="1" thickBot="1" x14ac:dyDescent="0.25">
      <c r="B10" s="540" t="s">
        <v>10</v>
      </c>
      <c r="C10" s="541"/>
      <c r="D10" s="541"/>
      <c r="E10" s="541"/>
      <c r="F10" s="541"/>
      <c r="G10" s="541"/>
      <c r="H10" s="541"/>
      <c r="I10" s="541"/>
      <c r="J10" s="541"/>
      <c r="K10" s="542"/>
      <c r="M10" s="346" t="str">
        <f t="shared" si="0"/>
        <v xml:space="preserve"> </v>
      </c>
      <c r="N10" s="59"/>
      <c r="O10" s="347">
        <f>IF(ISBLANK(M10),0,SUMIF(E13:E239,M10,K13:K240))</f>
        <v>0</v>
      </c>
      <c r="P10" s="326"/>
      <c r="Q10" s="326"/>
      <c r="R10" s="326"/>
      <c r="S10" s="326"/>
      <c r="Y10" s="340" t="s">
        <v>43</v>
      </c>
    </row>
    <row r="11" spans="1:26" ht="24" customHeight="1" thickBot="1" x14ac:dyDescent="0.25">
      <c r="B11" s="543" t="s">
        <v>287</v>
      </c>
      <c r="C11" s="544"/>
      <c r="D11" s="543" t="s">
        <v>295</v>
      </c>
      <c r="E11" s="545"/>
      <c r="F11" s="544"/>
      <c r="G11" s="543" t="s">
        <v>294</v>
      </c>
      <c r="H11" s="544"/>
      <c r="I11" s="550" t="s">
        <v>333</v>
      </c>
      <c r="J11" s="546" t="s">
        <v>334</v>
      </c>
      <c r="K11" s="548" t="s">
        <v>297</v>
      </c>
      <c r="M11" s="346" t="str">
        <f t="shared" si="0"/>
        <v xml:space="preserve"> </v>
      </c>
      <c r="N11" s="59"/>
      <c r="O11" s="347">
        <f>IF(ISBLANK(M11),0,SUMIF(E13:E239,M11,K13:K240))</f>
        <v>0</v>
      </c>
      <c r="P11" s="326"/>
      <c r="Q11" s="326"/>
      <c r="R11" s="326"/>
      <c r="S11" s="326"/>
      <c r="Y11" s="340" t="s">
        <v>45</v>
      </c>
    </row>
    <row r="12" spans="1:26" ht="24" customHeight="1" thickBot="1" x14ac:dyDescent="0.3">
      <c r="B12" s="225" t="s">
        <v>288</v>
      </c>
      <c r="C12" s="226" t="s">
        <v>289</v>
      </c>
      <c r="D12" s="225" t="s">
        <v>290</v>
      </c>
      <c r="E12" s="227" t="s">
        <v>270</v>
      </c>
      <c r="F12" s="225" t="s">
        <v>291</v>
      </c>
      <c r="G12" s="225" t="s">
        <v>292</v>
      </c>
      <c r="H12" s="225" t="s">
        <v>293</v>
      </c>
      <c r="I12" s="551"/>
      <c r="J12" s="547"/>
      <c r="K12" s="549"/>
      <c r="M12" s="346" t="str">
        <f t="shared" si="0"/>
        <v xml:space="preserve"> </v>
      </c>
      <c r="N12" s="59"/>
      <c r="O12" s="347">
        <f>IF(ISBLANK(M12),0,SUMIF(E13:E239,M12,K13:K240))</f>
        <v>0</v>
      </c>
      <c r="P12" s="326"/>
      <c r="Q12" s="326"/>
      <c r="R12" s="326"/>
      <c r="S12" s="326"/>
      <c r="Y12" s="340" t="s">
        <v>47</v>
      </c>
    </row>
    <row r="13" spans="1:26" ht="24" customHeight="1" x14ac:dyDescent="0.25">
      <c r="B13" s="423"/>
      <c r="C13" s="176"/>
      <c r="D13" s="424"/>
      <c r="E13" s="178"/>
      <c r="F13" s="416">
        <f>IF(ISERROR(LOOKUP(E13,'TITLE CODES'!$A$2:$A$126,'TITLE CODES'!$B$2:$B$126)),"",LOOKUP(E13,'TITLE CODES'!$A$2:$A$126,'TITLE CODES'!$B$2:$B$126))</f>
        <v>0</v>
      </c>
      <c r="G13" s="176"/>
      <c r="H13" s="176"/>
      <c r="I13" s="199"/>
      <c r="J13" s="200"/>
      <c r="K13" s="425"/>
      <c r="M13" s="346" t="str">
        <f t="shared" si="0"/>
        <v xml:space="preserve"> </v>
      </c>
      <c r="N13" s="59"/>
      <c r="O13" s="347">
        <f>IF(ISBLANK(M13),0,SUMIF(E13:E239,M13,K13:K240))</f>
        <v>0</v>
      </c>
      <c r="P13" s="326"/>
      <c r="Q13" s="326"/>
      <c r="R13" s="326"/>
      <c r="S13" s="326"/>
      <c r="U13" s="327">
        <f t="array" ref="U13">INDEX($E$13:$E$34,MATCH(0,COUNTIF($U12:U12,$E$13:$E$34),0))</f>
        <v>0</v>
      </c>
      <c r="V13" s="327">
        <f>U13</f>
        <v>0</v>
      </c>
      <c r="Y13" s="340" t="s">
        <v>49</v>
      </c>
    </row>
    <row r="14" spans="1:26" ht="24" customHeight="1" x14ac:dyDescent="0.25">
      <c r="B14" s="175"/>
      <c r="C14" s="176"/>
      <c r="D14" s="177"/>
      <c r="E14" s="178"/>
      <c r="F14" s="418">
        <f>IF(ISERROR(LOOKUP(E14,'TITLE CODES'!$A$2:$A$126,'TITLE CODES'!$B$2:$B$126)),"",LOOKUP(E14,'TITLE CODES'!$A$2:$A$126,'TITLE CODES'!$B$2:$B$126))</f>
        <v>0</v>
      </c>
      <c r="G14" s="176"/>
      <c r="H14" s="176"/>
      <c r="I14" s="199"/>
      <c r="J14" s="200"/>
      <c r="K14" s="180"/>
      <c r="M14" s="346" t="str">
        <f t="shared" si="0"/>
        <v xml:space="preserve"> </v>
      </c>
      <c r="N14" s="59"/>
      <c r="O14" s="347">
        <f>IF(ISBLANK(M14),0,SUMIF(E13:E239,M14,K13:K240))</f>
        <v>0</v>
      </c>
      <c r="P14" s="326"/>
      <c r="Q14" s="326"/>
      <c r="R14" s="326"/>
      <c r="S14" s="326"/>
      <c r="U14" s="327" t="e">
        <f t="array" ref="U14">INDEX($E$14:$E$34,MATCH(0,COUNTIF($U13:U13,$E$14:$E$34),0))</f>
        <v>#N/A</v>
      </c>
      <c r="V14" s="327" t="e">
        <f t="array" ref="V14">INDEX($U$13:$U$144,MATCH(0,COUNTIF($V13:V13,$U$13:$U$144),0))</f>
        <v>#N/A</v>
      </c>
      <c r="Y14" s="340" t="s">
        <v>51</v>
      </c>
    </row>
    <row r="15" spans="1:26" ht="24" customHeight="1" x14ac:dyDescent="0.25">
      <c r="B15" s="181"/>
      <c r="C15" s="182"/>
      <c r="D15" s="183"/>
      <c r="E15" s="184"/>
      <c r="F15" s="419">
        <f>IF(ISERROR(LOOKUP(E15,'TITLE CODES'!$A$2:$A$126,'TITLE CODES'!$B$2:$B$126)),"",LOOKUP(E15,'TITLE CODES'!$A$2:$A$126,'TITLE CODES'!$B$2:$B$126))</f>
        <v>0</v>
      </c>
      <c r="G15" s="182"/>
      <c r="H15" s="182"/>
      <c r="I15" s="201"/>
      <c r="J15" s="202"/>
      <c r="K15" s="180"/>
      <c r="M15" s="346" t="str">
        <f t="shared" si="0"/>
        <v xml:space="preserve"> </v>
      </c>
      <c r="N15" s="59"/>
      <c r="O15" s="347">
        <f>IF(ISBLANK(M15),0,SUMIF(E13:E239,M15,K13:K240))</f>
        <v>0</v>
      </c>
      <c r="P15" s="326"/>
      <c r="Q15" s="326"/>
      <c r="R15" s="326"/>
      <c r="S15" s="326"/>
      <c r="U15" s="327" t="e">
        <f t="array" ref="U15">INDEX($E$14:$E$34,MATCH(0,COUNTIF($U13:U14,$E$14:$E$34),0))</f>
        <v>#N/A</v>
      </c>
      <c r="V15" s="327" t="e">
        <f t="array" ref="V15">INDEX($U$13:$U$144,MATCH(0,COUNTIF($V13:V14,$U$13:$U$144),0))</f>
        <v>#N/A</v>
      </c>
      <c r="Y15" s="340" t="s">
        <v>53</v>
      </c>
    </row>
    <row r="16" spans="1:26" ht="24" customHeight="1" x14ac:dyDescent="0.25">
      <c r="B16" s="181"/>
      <c r="C16" s="182"/>
      <c r="D16" s="183"/>
      <c r="E16" s="184"/>
      <c r="F16" s="421">
        <f>IF(ISERROR(LOOKUP(E16,'TITLE CODES'!$A$2:$A$126,'TITLE CODES'!$B$2:$B$126)),"",LOOKUP(E16,'TITLE CODES'!$A$2:$A$126,'TITLE CODES'!$B$2:$B$126))</f>
        <v>0</v>
      </c>
      <c r="G16" s="182"/>
      <c r="H16" s="182"/>
      <c r="I16" s="201"/>
      <c r="J16" s="202"/>
      <c r="K16" s="180"/>
      <c r="M16" s="346" t="str">
        <f t="shared" si="0"/>
        <v xml:space="preserve"> </v>
      </c>
      <c r="N16" s="59"/>
      <c r="O16" s="347">
        <f>IF(ISBLANK(M16),0,SUMIF(E13:E239,M16,K13:K240))</f>
        <v>0</v>
      </c>
      <c r="P16" s="326"/>
      <c r="Q16" s="326"/>
      <c r="R16" s="326"/>
      <c r="S16" s="326"/>
      <c r="U16" s="327" t="e">
        <f t="array" ref="U16">INDEX($E$14:$E$34,MATCH(0,COUNTIF($U13:U15,$E$14:$E$34),0))</f>
        <v>#N/A</v>
      </c>
      <c r="V16" s="327" t="e">
        <f t="array" ref="V16">INDEX($U$13:$U$144,MATCH(0,COUNTIF($V13:V15,$U$13:$U$144),0))</f>
        <v>#N/A</v>
      </c>
      <c r="Y16" s="340" t="s">
        <v>55</v>
      </c>
    </row>
    <row r="17" spans="2:25" ht="24" customHeight="1" x14ac:dyDescent="0.25">
      <c r="B17" s="181"/>
      <c r="C17" s="182"/>
      <c r="D17" s="183"/>
      <c r="E17" s="184"/>
      <c r="F17" s="420">
        <f>IF(ISERROR(LOOKUP(E17,'TITLE CODES'!$A$2:$A$126,'TITLE CODES'!$B$2:$B$126)),"",LOOKUP(E17,'TITLE CODES'!$A$2:$A$126,'TITLE CODES'!$B$2:$B$126))</f>
        <v>0</v>
      </c>
      <c r="G17" s="182"/>
      <c r="H17" s="182"/>
      <c r="I17" s="201"/>
      <c r="J17" s="202"/>
      <c r="K17" s="180"/>
      <c r="M17" s="346" t="str">
        <f t="shared" si="0"/>
        <v xml:space="preserve"> </v>
      </c>
      <c r="N17" s="59"/>
      <c r="O17" s="347">
        <f>IF(ISBLANK(M17),0,SUMIF(E13:E239,M17,K13:K240))</f>
        <v>0</v>
      </c>
      <c r="P17" s="326"/>
      <c r="Q17" s="326"/>
      <c r="R17" s="326"/>
      <c r="S17" s="326"/>
      <c r="U17" s="327" t="e">
        <f t="array" ref="U17">INDEX($E$14:$E$34,MATCH(0,COUNTIF($U13:U16,$E$14:$E$34),0))</f>
        <v>#N/A</v>
      </c>
      <c r="V17" s="327" t="e">
        <f t="array" ref="V17">INDEX($U$13:$U$144,MATCH(0,COUNTIF($V13:V16,$U$13:$U$144),0))</f>
        <v>#N/A</v>
      </c>
      <c r="Y17" s="340" t="s">
        <v>57</v>
      </c>
    </row>
    <row r="18" spans="2:25" ht="24" customHeight="1" x14ac:dyDescent="0.25">
      <c r="B18" s="181"/>
      <c r="C18" s="182"/>
      <c r="D18" s="183"/>
      <c r="E18" s="184"/>
      <c r="F18" s="420">
        <f>IF(ISERROR(LOOKUP(E18,'TITLE CODES'!$A$2:$A$126,'TITLE CODES'!$B$2:$B$126)),"",LOOKUP(E18,'TITLE CODES'!$A$2:$A$126,'TITLE CODES'!$B$2:$B$126))</f>
        <v>0</v>
      </c>
      <c r="G18" s="182"/>
      <c r="H18" s="182"/>
      <c r="I18" s="201"/>
      <c r="J18" s="202"/>
      <c r="K18" s="180"/>
      <c r="M18" s="346" t="str">
        <f t="shared" si="0"/>
        <v xml:space="preserve"> </v>
      </c>
      <c r="N18" s="59"/>
      <c r="O18" s="347">
        <f>IF(ISBLANK(M18),0,SUMIF(E13:E239,M18,K13:K240))</f>
        <v>0</v>
      </c>
      <c r="P18" s="326"/>
      <c r="Q18" s="326"/>
      <c r="R18" s="326"/>
      <c r="S18" s="326"/>
      <c r="U18" s="327" t="e">
        <f t="array" ref="U18">INDEX($E$14:$E$34,MATCH(0,COUNTIF($U13:U17,$E$14:$E$34),0))</f>
        <v>#N/A</v>
      </c>
      <c r="V18" s="327" t="e">
        <f t="array" ref="V18">INDEX($U$13:$U$144,MATCH(0,COUNTIF($V13:V17,$U$13:$U$144),0))</f>
        <v>#N/A</v>
      </c>
      <c r="Y18" s="340" t="s">
        <v>59</v>
      </c>
    </row>
    <row r="19" spans="2:25" ht="24" customHeight="1" x14ac:dyDescent="0.25">
      <c r="B19" s="181"/>
      <c r="C19" s="182"/>
      <c r="D19" s="183"/>
      <c r="E19" s="184"/>
      <c r="F19" s="420">
        <f>IF(ISERROR(LOOKUP(E19,'TITLE CODES'!$A$2:$A$126,'TITLE CODES'!$B$2:$B$126)),"",LOOKUP(E19,'TITLE CODES'!$A$2:$A$126,'TITLE CODES'!$B$2:$B$126))</f>
        <v>0</v>
      </c>
      <c r="G19" s="182"/>
      <c r="H19" s="182"/>
      <c r="I19" s="201"/>
      <c r="J19" s="202"/>
      <c r="K19" s="180"/>
      <c r="M19" s="346" t="str">
        <f t="shared" si="0"/>
        <v xml:space="preserve"> </v>
      </c>
      <c r="N19" s="59"/>
      <c r="O19" s="347">
        <f>IF(ISBLANK(M19),0,SUMIF(E13:E239,M19,K13:K240))</f>
        <v>0</v>
      </c>
      <c r="P19" s="326"/>
      <c r="Q19" s="326"/>
      <c r="R19" s="326"/>
      <c r="S19" s="326"/>
      <c r="U19" s="327" t="e">
        <f t="array" ref="U19">INDEX($E$14:$E$34,MATCH(0,COUNTIF($U13:U18,$E$14:$E$34),0))</f>
        <v>#N/A</v>
      </c>
      <c r="V19" s="327" t="e">
        <f t="array" ref="V19">INDEX($U$13:$U$144,MATCH(0,COUNTIF($V13:V18,$U$13:$U$144),0))</f>
        <v>#N/A</v>
      </c>
      <c r="Y19" s="340" t="s">
        <v>61</v>
      </c>
    </row>
    <row r="20" spans="2:25" ht="24" customHeight="1" x14ac:dyDescent="0.25">
      <c r="B20" s="181"/>
      <c r="C20" s="182"/>
      <c r="D20" s="183"/>
      <c r="E20" s="184"/>
      <c r="F20" s="422">
        <f>IF(ISERROR(LOOKUP(E20,'TITLE CODES'!$A$2:$A$126,'TITLE CODES'!$B$2:$B$126)),"",LOOKUP(E20,'TITLE CODES'!$A$2:$A$126,'TITLE CODES'!$B$2:$B$126))</f>
        <v>0</v>
      </c>
      <c r="G20" s="182"/>
      <c r="H20" s="182"/>
      <c r="I20" s="201"/>
      <c r="J20" s="202"/>
      <c r="K20" s="180"/>
      <c r="M20" s="346" t="str">
        <f t="shared" si="0"/>
        <v xml:space="preserve"> </v>
      </c>
      <c r="N20" s="59"/>
      <c r="O20" s="347">
        <f>IF(ISBLANK(M20),0,SUMIF(E13:E239,M20,K13:K240))</f>
        <v>0</v>
      </c>
      <c r="P20" s="326"/>
      <c r="Q20" s="326"/>
      <c r="R20" s="326"/>
      <c r="S20" s="326"/>
      <c r="U20" s="327" t="e">
        <f t="array" ref="U20">INDEX($E$14:$E$34,MATCH(0,COUNTIF($U13:U19,$E$14:$E$34),0))</f>
        <v>#N/A</v>
      </c>
      <c r="V20" s="327" t="e">
        <f t="array" ref="V20">INDEX($U$13:$U$144,MATCH(0,COUNTIF($V13:V19,$U$13:$U$144),0))</f>
        <v>#N/A</v>
      </c>
      <c r="Y20" s="340" t="s">
        <v>63</v>
      </c>
    </row>
    <row r="21" spans="2:25" ht="24" customHeight="1" x14ac:dyDescent="0.25">
      <c r="B21" s="181"/>
      <c r="C21" s="182"/>
      <c r="D21" s="183"/>
      <c r="E21" s="184"/>
      <c r="F21" s="421">
        <f>IF(ISERROR(LOOKUP(E21,'TITLE CODES'!$A$2:$A$126,'TITLE CODES'!$B$2:$B$126)),"",LOOKUP(E21,'TITLE CODES'!$A$2:$A$126,'TITLE CODES'!$B$2:$B$126))</f>
        <v>0</v>
      </c>
      <c r="G21" s="182"/>
      <c r="H21" s="182"/>
      <c r="I21" s="201"/>
      <c r="J21" s="202"/>
      <c r="K21" s="180"/>
      <c r="M21" s="346" t="str">
        <f t="shared" si="0"/>
        <v xml:space="preserve"> </v>
      </c>
      <c r="N21" s="59"/>
      <c r="O21" s="347">
        <f>IF(ISBLANK(M21),0,SUMIF(E13:E239,M21,K13:K240))</f>
        <v>0</v>
      </c>
      <c r="P21" s="326"/>
      <c r="Q21" s="326"/>
      <c r="R21" s="326"/>
      <c r="S21" s="326"/>
      <c r="U21" s="327" t="e">
        <f t="array" ref="U21">INDEX($E$14:$E$34,MATCH(0,COUNTIF($U13:U20,$E$14:$E$34),0))</f>
        <v>#N/A</v>
      </c>
      <c r="V21" s="327" t="e">
        <f t="array" ref="V21">INDEX($U$13:$U$144,MATCH(0,COUNTIF($V13:V20,$U$13:$U$144),0))</f>
        <v>#N/A</v>
      </c>
      <c r="Y21" s="340" t="s">
        <v>65</v>
      </c>
    </row>
    <row r="22" spans="2:25" ht="24" customHeight="1" x14ac:dyDescent="0.25">
      <c r="B22" s="181"/>
      <c r="C22" s="182"/>
      <c r="D22" s="183"/>
      <c r="E22" s="184"/>
      <c r="F22" s="420">
        <f>IF(ISERROR(LOOKUP(E22,'TITLE CODES'!$A$2:$A$126,'TITLE CODES'!$B$2:$B$126)),"",LOOKUP(E22,'TITLE CODES'!$A$2:$A$126,'TITLE CODES'!$B$2:$B$126))</f>
        <v>0</v>
      </c>
      <c r="G22" s="182"/>
      <c r="H22" s="182"/>
      <c r="I22" s="201"/>
      <c r="J22" s="202"/>
      <c r="K22" s="180"/>
      <c r="M22" s="346" t="str">
        <f t="shared" si="0"/>
        <v xml:space="preserve"> </v>
      </c>
      <c r="N22" s="59"/>
      <c r="O22" s="347">
        <f>IF(ISBLANK(M22),0,SUMIF(E13:E239,M22,K13:K240))</f>
        <v>0</v>
      </c>
      <c r="P22" s="326"/>
      <c r="Q22" s="326"/>
      <c r="R22" s="326"/>
      <c r="S22" s="326"/>
      <c r="U22" s="327" t="e">
        <f t="array" ref="U22">INDEX($E$14:$E$34,MATCH(0,COUNTIF($U13:U21,$E$14:$E$34),0))</f>
        <v>#N/A</v>
      </c>
      <c r="V22" s="327" t="e">
        <f t="array" ref="V22">INDEX($U$13:$U$144,MATCH(0,COUNTIF($V13:V21,$U$13:$U$144),0))</f>
        <v>#N/A</v>
      </c>
      <c r="Y22" s="340" t="s">
        <v>67</v>
      </c>
    </row>
    <row r="23" spans="2:25" ht="24" customHeight="1" x14ac:dyDescent="0.25">
      <c r="B23" s="181"/>
      <c r="C23" s="182"/>
      <c r="D23" s="183"/>
      <c r="E23" s="184"/>
      <c r="F23" s="420">
        <f>IF(ISERROR(LOOKUP(E23,'TITLE CODES'!$A$2:$A$126,'TITLE CODES'!$B$2:$B$126)),"",LOOKUP(E23,'TITLE CODES'!$A$2:$A$126,'TITLE CODES'!$B$2:$B$126))</f>
        <v>0</v>
      </c>
      <c r="G23" s="182"/>
      <c r="H23" s="182"/>
      <c r="I23" s="201"/>
      <c r="J23" s="202"/>
      <c r="K23" s="180"/>
      <c r="M23" s="346" t="str">
        <f t="shared" si="0"/>
        <v xml:space="preserve"> </v>
      </c>
      <c r="N23" s="59"/>
      <c r="O23" s="347">
        <f>IF(ISBLANK(M23),0,SUMIF(E13:E239,M23,K13:K240))</f>
        <v>0</v>
      </c>
      <c r="P23" s="326"/>
      <c r="Q23" s="326"/>
      <c r="R23" s="326"/>
      <c r="S23" s="326"/>
      <c r="U23" s="327" t="e">
        <f t="array" ref="U23">INDEX($E$14:$E$34,MATCH(0,COUNTIF($U13:U22,$E$14:$E$34),0))</f>
        <v>#N/A</v>
      </c>
      <c r="V23" s="327" t="e">
        <f t="array" ref="V23">INDEX($U$13:$U$144,MATCH(0,COUNTIF($V13:V22,$U$13:$U$144),0))</f>
        <v>#N/A</v>
      </c>
      <c r="Y23" s="340" t="s">
        <v>69</v>
      </c>
    </row>
    <row r="24" spans="2:25" ht="24" customHeight="1" x14ac:dyDescent="0.25">
      <c r="B24" s="181"/>
      <c r="C24" s="182"/>
      <c r="D24" s="183"/>
      <c r="E24" s="184"/>
      <c r="F24" s="422">
        <f>IF(ISERROR(LOOKUP(E24,'TITLE CODES'!$A$2:$A$126,'TITLE CODES'!$B$2:$B$126)),"",LOOKUP(E24,'TITLE CODES'!$A$2:$A$126,'TITLE CODES'!$B$2:$B$126))</f>
        <v>0</v>
      </c>
      <c r="G24" s="182"/>
      <c r="H24" s="182"/>
      <c r="I24" s="201"/>
      <c r="J24" s="202"/>
      <c r="K24" s="180"/>
      <c r="M24" s="346" t="str">
        <f t="shared" si="0"/>
        <v xml:space="preserve"> </v>
      </c>
      <c r="N24" s="59"/>
      <c r="O24" s="347">
        <f>IF(ISBLANK(M24),0,SUMIF(E13:E239,M24,K13:K240))</f>
        <v>0</v>
      </c>
      <c r="P24" s="326"/>
      <c r="Q24" s="326"/>
      <c r="R24" s="326"/>
      <c r="S24" s="326"/>
      <c r="U24" s="327" t="e">
        <f t="array" ref="U24">INDEX($E$14:$E$34,MATCH(0,COUNTIF($U13:U23,$E$14:$E$34),0))</f>
        <v>#N/A</v>
      </c>
      <c r="V24" s="327" t="e">
        <f t="array" ref="V24">INDEX($U$13:$U$144,MATCH(0,COUNTIF($V13:V23,$U$13:$U$144),0))</f>
        <v>#N/A</v>
      </c>
      <c r="Y24" s="340" t="s">
        <v>71</v>
      </c>
    </row>
    <row r="25" spans="2:25" ht="24" customHeight="1" x14ac:dyDescent="0.25">
      <c r="B25" s="181"/>
      <c r="C25" s="182"/>
      <c r="D25" s="183"/>
      <c r="E25" s="184"/>
      <c r="F25" s="420">
        <f>IF(ISERROR(LOOKUP(E25,'TITLE CODES'!$A$2:$A$126,'TITLE CODES'!$B$2:$B$126)),"",LOOKUP(E25,'TITLE CODES'!$A$2:$A$126,'TITLE CODES'!$B$2:$B$126))</f>
        <v>0</v>
      </c>
      <c r="G25" s="182"/>
      <c r="H25" s="182"/>
      <c r="I25" s="201"/>
      <c r="J25" s="202"/>
      <c r="K25" s="180"/>
      <c r="M25" s="346" t="str">
        <f t="shared" si="0"/>
        <v xml:space="preserve"> </v>
      </c>
      <c r="N25" s="59"/>
      <c r="O25" s="347">
        <f>IF(ISBLANK(M25),0,SUMIF(E13:E239,M25,K13:K240))</f>
        <v>0</v>
      </c>
      <c r="P25" s="326"/>
      <c r="Q25" s="326"/>
      <c r="R25" s="326"/>
      <c r="S25" s="326"/>
      <c r="U25" s="327" t="e">
        <f t="array" ref="U25">INDEX($E$14:$E$34,MATCH(0,COUNTIF($U13:U24,$E$14:$E$34),0))</f>
        <v>#N/A</v>
      </c>
      <c r="V25" s="327" t="e">
        <f t="array" ref="V25">INDEX($U$13:$U$144,MATCH(0,COUNTIF($V13:V24,$U$13:$U$144),0))</f>
        <v>#N/A</v>
      </c>
      <c r="Y25" s="340" t="s">
        <v>73</v>
      </c>
    </row>
    <row r="26" spans="2:25" ht="24" customHeight="1" x14ac:dyDescent="0.25">
      <c r="B26" s="181"/>
      <c r="C26" s="182"/>
      <c r="D26" s="183"/>
      <c r="E26" s="184"/>
      <c r="F26" s="420">
        <f>IF(ISERROR(LOOKUP(E26,'TITLE CODES'!$A$2:$A$126,'TITLE CODES'!$B$2:$B$126)),"",LOOKUP(E26,'TITLE CODES'!$A$2:$A$126,'TITLE CODES'!$B$2:$B$126))</f>
        <v>0</v>
      </c>
      <c r="G26" s="182"/>
      <c r="H26" s="182"/>
      <c r="I26" s="201"/>
      <c r="J26" s="202"/>
      <c r="K26" s="180"/>
      <c r="M26" s="346" t="str">
        <f t="shared" si="0"/>
        <v xml:space="preserve"> </v>
      </c>
      <c r="N26" s="59"/>
      <c r="O26" s="347">
        <f>IF(ISBLANK(M26),0,SUMIF(E13:E239,M26,K13:K240))</f>
        <v>0</v>
      </c>
      <c r="P26" s="326"/>
      <c r="Q26" s="326"/>
      <c r="R26" s="326"/>
      <c r="S26" s="326"/>
      <c r="U26" s="327" t="e">
        <f t="array" ref="U26">INDEX($E$14:$E$34,MATCH(0,COUNTIF($U13:U25,$E$14:$E$34),0))</f>
        <v>#N/A</v>
      </c>
      <c r="V26" s="327" t="e">
        <f t="array" ref="V26">INDEX($U$13:$U$144,MATCH(0,COUNTIF($V13:V25,$U$13:$U$144),0))</f>
        <v>#N/A</v>
      </c>
      <c r="Y26" s="340" t="s">
        <v>75</v>
      </c>
    </row>
    <row r="27" spans="2:25" ht="24" customHeight="1" x14ac:dyDescent="0.25">
      <c r="B27" s="181"/>
      <c r="C27" s="182"/>
      <c r="D27" s="183"/>
      <c r="E27" s="184"/>
      <c r="F27" s="420">
        <f>IF(ISERROR(LOOKUP(E27,'TITLE CODES'!$A$2:$A$126,'TITLE CODES'!$B$2:$B$126)),"",LOOKUP(E27,'TITLE CODES'!$A$2:$A$126,'TITLE CODES'!$B$2:$B$126))</f>
        <v>0</v>
      </c>
      <c r="G27" s="182"/>
      <c r="H27" s="182"/>
      <c r="I27" s="201"/>
      <c r="J27" s="202"/>
      <c r="K27" s="180"/>
      <c r="M27" s="346" t="str">
        <f t="shared" si="0"/>
        <v xml:space="preserve"> </v>
      </c>
      <c r="N27" s="59"/>
      <c r="O27" s="347">
        <f>IF(ISBLANK(M27),0,SUMIF(E13:E239,M27,K13:K240))</f>
        <v>0</v>
      </c>
      <c r="P27" s="326"/>
      <c r="Q27" s="326"/>
      <c r="R27" s="326"/>
      <c r="S27" s="326"/>
      <c r="U27" s="327" t="e">
        <f t="array" ref="U27">INDEX($E$14:$E$34,MATCH(0,COUNTIF($U13:U26,$E$14:$E$34),0))</f>
        <v>#N/A</v>
      </c>
      <c r="V27" s="327" t="e">
        <f t="array" ref="V27">INDEX($U$13:$U$144,MATCH(0,COUNTIF($V13:V26,$U$13:$U$144),0))</f>
        <v>#N/A</v>
      </c>
      <c r="Y27" s="340" t="s">
        <v>77</v>
      </c>
    </row>
    <row r="28" spans="2:25" ht="24" customHeight="1" x14ac:dyDescent="0.25">
      <c r="B28" s="181"/>
      <c r="C28" s="182"/>
      <c r="D28" s="183"/>
      <c r="E28" s="184"/>
      <c r="F28" s="420">
        <f>IF(ISERROR(LOOKUP(E28,'TITLE CODES'!$A$2:$A$126,'TITLE CODES'!$B$2:$B$126)),"",LOOKUP(E28,'TITLE CODES'!$A$2:$A$126,'TITLE CODES'!$B$2:$B$126))</f>
        <v>0</v>
      </c>
      <c r="G28" s="182"/>
      <c r="H28" s="182"/>
      <c r="I28" s="201"/>
      <c r="J28" s="202"/>
      <c r="K28" s="180"/>
      <c r="M28" s="346" t="str">
        <f t="shared" si="0"/>
        <v xml:space="preserve"> </v>
      </c>
      <c r="N28" s="59"/>
      <c r="O28" s="347">
        <f>IF(ISBLANK(M28),0,SUMIF(E13:E239,M28,K13:K240))</f>
        <v>0</v>
      </c>
      <c r="P28" s="326"/>
      <c r="Q28" s="326"/>
      <c r="R28" s="326"/>
      <c r="S28" s="326"/>
      <c r="U28" s="327" t="e">
        <f t="array" ref="U28">INDEX($E$14:$E$34,MATCH(0,COUNTIF($U13:U27,$E$14:$E$34),0))</f>
        <v>#N/A</v>
      </c>
      <c r="V28" s="327" t="e">
        <f t="array" ref="V28">INDEX($U$13:$U$144,MATCH(0,COUNTIF($V13:V27,$U$13:$U$144),0))</f>
        <v>#N/A</v>
      </c>
      <c r="Y28" s="340" t="s">
        <v>79</v>
      </c>
    </row>
    <row r="29" spans="2:25" ht="24" customHeight="1" x14ac:dyDescent="0.25">
      <c r="B29" s="181"/>
      <c r="C29" s="182"/>
      <c r="D29" s="183"/>
      <c r="E29" s="184"/>
      <c r="F29" s="420">
        <f>IF(ISERROR(LOOKUP(E29,'TITLE CODES'!$A$2:$A$126,'TITLE CODES'!$B$2:$B$126)),"",LOOKUP(E29,'TITLE CODES'!$A$2:$A$126,'TITLE CODES'!$B$2:$B$126))</f>
        <v>0</v>
      </c>
      <c r="G29" s="182"/>
      <c r="H29" s="182"/>
      <c r="I29" s="201"/>
      <c r="J29" s="202"/>
      <c r="K29" s="180"/>
      <c r="M29" s="346" t="str">
        <f t="shared" si="0"/>
        <v xml:space="preserve"> </v>
      </c>
      <c r="N29" s="59"/>
      <c r="O29" s="347">
        <f>IF(ISBLANK(M29),0,SUMIF(E13:E239,M29,K13:K240))</f>
        <v>0</v>
      </c>
      <c r="P29" s="328" t="str">
        <f>IF(ISNA(V35),"",V35)</f>
        <v/>
      </c>
      <c r="Q29" s="326"/>
      <c r="R29" s="326"/>
      <c r="S29" s="326"/>
      <c r="U29" s="327" t="e">
        <f t="array" ref="U29">INDEX($E$14:$E$34,MATCH(0,COUNTIF($U13:U28,$E$14:$E$34),0))</f>
        <v>#N/A</v>
      </c>
      <c r="V29" s="327" t="e">
        <f t="array" ref="V29">INDEX($U$13:$U$144,MATCH(0,COUNTIF($V13:V28,$U$13:$U$144),0))</f>
        <v>#N/A</v>
      </c>
      <c r="Y29" s="340" t="s">
        <v>81</v>
      </c>
    </row>
    <row r="30" spans="2:25" ht="24" customHeight="1" x14ac:dyDescent="0.25">
      <c r="B30" s="181"/>
      <c r="C30" s="182"/>
      <c r="D30" s="183"/>
      <c r="E30" s="184"/>
      <c r="F30" s="420">
        <f>IF(ISERROR(LOOKUP(E30,'TITLE CODES'!$A$2:$A$126,'TITLE CODES'!$B$2:$B$126)),"",LOOKUP(E30,'TITLE CODES'!$A$2:$A$126,'TITLE CODES'!$B$2:$B$126))</f>
        <v>0</v>
      </c>
      <c r="G30" s="182"/>
      <c r="H30" s="182"/>
      <c r="I30" s="201"/>
      <c r="J30" s="202"/>
      <c r="K30" s="180"/>
      <c r="M30" s="346" t="str">
        <f t="shared" si="0"/>
        <v xml:space="preserve"> </v>
      </c>
      <c r="N30" s="59"/>
      <c r="O30" s="347">
        <f>IF(ISBLANK(M30),0,SUMIF(E13:E239,M30,K13:K240))</f>
        <v>0</v>
      </c>
      <c r="P30" s="326"/>
      <c r="Q30" s="326"/>
      <c r="R30" s="326"/>
      <c r="S30" s="326"/>
      <c r="U30" s="327" t="e">
        <f t="array" ref="U30">INDEX($E$14:$E$34,MATCH(0,COUNTIF($U13:U29,$E$14:$E$34),0))</f>
        <v>#N/A</v>
      </c>
      <c r="V30" s="327" t="e">
        <f t="array" ref="V30">INDEX($U$13:$U$144,MATCH(0,COUNTIF($V13:V29,$U$13:$U$144),0))</f>
        <v>#N/A</v>
      </c>
      <c r="Y30" s="340" t="s">
        <v>83</v>
      </c>
    </row>
    <row r="31" spans="2:25" ht="24" customHeight="1" thickBot="1" x14ac:dyDescent="0.3">
      <c r="B31" s="181"/>
      <c r="C31" s="182"/>
      <c r="D31" s="183"/>
      <c r="E31" s="184"/>
      <c r="F31" s="420">
        <f>IF(ISERROR(LOOKUP(E31,'TITLE CODES'!$A$2:$A$126,'TITLE CODES'!$B$2:$B$126)),"",LOOKUP(E31,'TITLE CODES'!$A$2:$A$126,'TITLE CODES'!$B$2:$B$126))</f>
        <v>0</v>
      </c>
      <c r="G31" s="182"/>
      <c r="H31" s="182"/>
      <c r="I31" s="201"/>
      <c r="J31" s="202"/>
      <c r="K31" s="180"/>
      <c r="M31" s="348" t="str">
        <f t="shared" si="0"/>
        <v xml:space="preserve"> </v>
      </c>
      <c r="N31" s="349"/>
      <c r="O31" s="350">
        <f>IF(ISBLANK(M31),0,SUMIF(E13:E239,M31,K13:K240))</f>
        <v>0</v>
      </c>
      <c r="P31" s="326"/>
      <c r="Q31" s="326"/>
      <c r="R31" s="326"/>
      <c r="S31" s="326"/>
      <c r="U31" s="327" t="e">
        <f t="array" ref="U31">INDEX($E$14:$E$34,MATCH(0,COUNTIF($U13:U30,$E$14:$E$34),0))</f>
        <v>#N/A</v>
      </c>
      <c r="V31" s="327" t="e">
        <f t="array" ref="V31">INDEX($U$13:$U$144,MATCH(0,COUNTIF($V13:V30,$U$13:$U$144),0))</f>
        <v>#N/A</v>
      </c>
      <c r="Y31" s="340" t="s">
        <v>85</v>
      </c>
    </row>
    <row r="32" spans="2:25" ht="24" customHeight="1" thickTop="1" thickBot="1" x14ac:dyDescent="0.3">
      <c r="B32" s="181"/>
      <c r="C32" s="182"/>
      <c r="D32" s="183"/>
      <c r="E32" s="184"/>
      <c r="F32" s="420">
        <f>IF(ISERROR(LOOKUP(E32,'TITLE CODES'!$A$2:$A$126,'TITLE CODES'!$B$2:$B$126)),"",LOOKUP(E32,'TITLE CODES'!$A$2:$A$126,'TITLE CODES'!$B$2:$B$126))</f>
        <v>0</v>
      </c>
      <c r="G32" s="182"/>
      <c r="H32" s="182"/>
      <c r="I32" s="201"/>
      <c r="J32" s="202"/>
      <c r="K32" s="180"/>
      <c r="M32" s="49" t="s">
        <v>314</v>
      </c>
      <c r="N32" s="50"/>
      <c r="O32" s="351">
        <f>SUM(O7:O31)</f>
        <v>0</v>
      </c>
      <c r="U32" s="327" t="e">
        <f t="array" ref="U32">INDEX($E$14:$E$34,MATCH(0,COUNTIF($U13:U31,$E$14:$E$34),0))</f>
        <v>#N/A</v>
      </c>
      <c r="V32" s="327" t="e">
        <f t="array" ref="V32">INDEX($U$13:$U$144,MATCH(0,COUNTIF($V13:V31,$U$13:$U$144),0))</f>
        <v>#N/A</v>
      </c>
      <c r="Y32" s="340" t="s">
        <v>87</v>
      </c>
    </row>
    <row r="33" spans="1:26" ht="24" customHeight="1" thickTop="1" thickBot="1" x14ac:dyDescent="0.3">
      <c r="B33" s="181"/>
      <c r="C33" s="182"/>
      <c r="D33" s="183"/>
      <c r="E33" s="184"/>
      <c r="F33" s="420">
        <f>IF(ISERROR(LOOKUP(E33,'TITLE CODES'!$A$2:$A$126,'TITLE CODES'!$B$2:$B$126)),"",LOOKUP(E33,'TITLE CODES'!$A$2:$A$126,'TITLE CODES'!$B$2:$B$126))</f>
        <v>0</v>
      </c>
      <c r="G33" s="182"/>
      <c r="H33" s="182"/>
      <c r="I33" s="201"/>
      <c r="J33" s="202"/>
      <c r="K33" s="180"/>
      <c r="M33" s="51" t="s">
        <v>316</v>
      </c>
      <c r="N33" s="52"/>
      <c r="O33" s="53" t="str">
        <f>IF(O32=K35+K76+K117+K158+K199+K240,"YES","NO")</f>
        <v>YES</v>
      </c>
      <c r="P33" s="329"/>
      <c r="Q33" s="329"/>
      <c r="R33" s="329"/>
      <c r="S33" s="329"/>
      <c r="U33" s="327" t="e">
        <f t="array" ref="U33">INDEX($E$14:$E$34,MATCH(0,COUNTIF($U13:U32,$E$14:$E$34),0))</f>
        <v>#N/A</v>
      </c>
      <c r="V33" s="327" t="e">
        <f t="array" ref="V33">INDEX($U$13:$U$144,MATCH(0,COUNTIF($V13:V32,$U$13:$U$144),0))</f>
        <v>#N/A</v>
      </c>
      <c r="Y33" s="340" t="s">
        <v>89</v>
      </c>
    </row>
    <row r="34" spans="1:26" ht="24" customHeight="1" thickTop="1" thickBot="1" x14ac:dyDescent="0.3">
      <c r="B34" s="426"/>
      <c r="C34" s="427"/>
      <c r="D34" s="428"/>
      <c r="E34" s="437"/>
      <c r="F34" s="421">
        <f>IF(ISERROR(LOOKUP(E34,'TITLE CODES'!$A$2:$A$126,'TITLE CODES'!$B$2:$B$126)),"",LOOKUP(E34,'TITLE CODES'!$A$2:$A$126,'TITLE CODES'!$B$2:$B$126))</f>
        <v>0</v>
      </c>
      <c r="G34" s="427"/>
      <c r="H34" s="427"/>
      <c r="I34" s="430"/>
      <c r="J34" s="431"/>
      <c r="K34" s="432"/>
      <c r="M34" s="16"/>
      <c r="N34" s="16"/>
      <c r="O34" s="3"/>
      <c r="U34" s="327" t="e">
        <f t="array" ref="U34">INDEX($E$14:$E$34,MATCH(0,COUNTIF($U13:U33,$E$14:$E$34),0))</f>
        <v>#N/A</v>
      </c>
      <c r="V34" s="327" t="e">
        <f t="array" ref="V34">INDEX($U$13:$U$144,MATCH(0,COUNTIF($V13:V33,$U$13:$U$144),0))</f>
        <v>#N/A</v>
      </c>
      <c r="Y34" s="340" t="s">
        <v>91</v>
      </c>
    </row>
    <row r="35" spans="1:26" ht="24" customHeight="1" thickTop="1" thickBot="1" x14ac:dyDescent="0.3">
      <c r="B35" s="433"/>
      <c r="C35" s="434"/>
      <c r="D35" s="435"/>
      <c r="E35" s="435"/>
      <c r="F35" s="436"/>
      <c r="G35" s="436"/>
      <c r="H35" s="552" t="s">
        <v>335</v>
      </c>
      <c r="I35" s="552"/>
      <c r="J35" s="553"/>
      <c r="K35" s="232">
        <f>SUM(K13:K34)</f>
        <v>0</v>
      </c>
      <c r="M35" s="51" t="s">
        <v>341</v>
      </c>
      <c r="N35" s="52"/>
      <c r="O35" s="53">
        <f>ROUNDUP(O32*0.0765,2)</f>
        <v>0</v>
      </c>
      <c r="T35" s="323" t="s">
        <v>304</v>
      </c>
      <c r="U35" s="327" t="e">
        <f t="array" ref="U35">INDEX($E$54:$E$75,MATCH(0,COUNTIF($U13:U34,$E$54:$E$75),0))</f>
        <v>#N/A</v>
      </c>
      <c r="V35" s="327" t="e">
        <f t="array" ref="V35">INDEX($U$13:$U$144,MATCH(0,COUNTIF($V13:V34,$U$13:$U$144),0))</f>
        <v>#N/A</v>
      </c>
      <c r="Y35" s="340" t="s">
        <v>93</v>
      </c>
    </row>
    <row r="36" spans="1:26" ht="15.75" thickBot="1" x14ac:dyDescent="0.25">
      <c r="B36" s="211"/>
      <c r="C36" s="233"/>
      <c r="U36" s="327" t="e">
        <f t="array" ref="U36">INDEX($E$55:$E$75,MATCH(0,COUNTIF($U13:U35,$E$55:$E$75),0))</f>
        <v>#N/A</v>
      </c>
      <c r="V36" s="327" t="e">
        <f t="array" ref="V36">INDEX($U$13:$U$144,MATCH(0,COUNTIF($V13:V35,$U$13:$U$144),0))</f>
        <v>#N/A</v>
      </c>
      <c r="Y36" s="340" t="s">
        <v>95</v>
      </c>
    </row>
    <row r="37" spans="1:26" ht="12.75" customHeight="1" x14ac:dyDescent="0.2">
      <c r="B37" s="261" t="s">
        <v>393</v>
      </c>
      <c r="C37" s="537"/>
      <c r="D37" s="537"/>
      <c r="E37" s="537"/>
      <c r="F37" s="537"/>
      <c r="G37" s="537"/>
      <c r="H37" s="537"/>
      <c r="I37" s="537"/>
      <c r="J37" s="537"/>
      <c r="K37" s="537"/>
      <c r="L37" s="234"/>
      <c r="U37" s="327" t="e">
        <f t="array" ref="U37">INDEX($E$56:$E$75,MATCH(0,COUNTIF($U13:U36,$E$56:$E$75),0))</f>
        <v>#N/A</v>
      </c>
      <c r="V37" s="327" t="e">
        <f t="array" ref="V37">INDEX($U$13:$U$144,MATCH(0,COUNTIF($V13:V36,$U$13:$U$144),0))</f>
        <v>#N/A</v>
      </c>
      <c r="Y37" s="340" t="s">
        <v>97</v>
      </c>
    </row>
    <row r="38" spans="1:26" x14ac:dyDescent="0.2">
      <c r="B38" s="262"/>
      <c r="C38" s="537"/>
      <c r="D38" s="537"/>
      <c r="E38" s="537"/>
      <c r="F38" s="537"/>
      <c r="G38" s="537"/>
      <c r="H38" s="537"/>
      <c r="I38" s="537"/>
      <c r="J38" s="537"/>
      <c r="K38" s="537"/>
      <c r="L38" s="234"/>
      <c r="U38" s="327" t="e">
        <f t="array" ref="U38">INDEX($E$57:$E$75,MATCH(0,COUNTIF($U13:U37,$E$57:$E$75),0))</f>
        <v>#N/A</v>
      </c>
      <c r="Y38" s="340" t="s">
        <v>99</v>
      </c>
    </row>
    <row r="39" spans="1:26" x14ac:dyDescent="0.2">
      <c r="B39" s="263"/>
      <c r="C39" s="537"/>
      <c r="D39" s="537"/>
      <c r="E39" s="537"/>
      <c r="F39" s="537"/>
      <c r="G39" s="537"/>
      <c r="H39" s="537"/>
      <c r="I39" s="537"/>
      <c r="J39" s="537"/>
      <c r="K39" s="537"/>
      <c r="L39" s="235"/>
      <c r="U39" s="327" t="e">
        <f t="array" ref="U39">INDEX($E$58:$E$79,MATCH(0,COUNTIF($U13:U38,$E$58:$E$75),0))</f>
        <v>#N/A</v>
      </c>
      <c r="Y39" s="340" t="s">
        <v>101</v>
      </c>
    </row>
    <row r="40" spans="1:26" ht="15.75" thickBot="1" x14ac:dyDescent="0.25">
      <c r="B40" s="260"/>
      <c r="C40" s="537"/>
      <c r="D40" s="537"/>
      <c r="E40" s="537"/>
      <c r="F40" s="537"/>
      <c r="G40" s="537"/>
      <c r="H40" s="537"/>
      <c r="I40" s="537"/>
      <c r="J40" s="537"/>
      <c r="K40" s="537"/>
      <c r="L40" s="235"/>
      <c r="U40" s="327" t="e">
        <f t="array" ref="U40">INDEX($E$59:$E$75,MATCH(0,COUNTIF($U13:U39,$E$59:$E$75),0))</f>
        <v>#N/A</v>
      </c>
      <c r="Y40" s="340" t="s">
        <v>103</v>
      </c>
    </row>
    <row r="41" spans="1:26" ht="17.100000000000001" customHeight="1" x14ac:dyDescent="0.25">
      <c r="B41" s="539" t="s">
        <v>330</v>
      </c>
      <c r="C41" s="539"/>
      <c r="D41" s="539"/>
      <c r="E41" s="539"/>
      <c r="F41" s="539"/>
      <c r="G41" s="539"/>
      <c r="H41" s="539"/>
      <c r="I41" s="539"/>
      <c r="J41" s="539"/>
      <c r="K41" s="539"/>
      <c r="L41" s="539"/>
      <c r="M41" s="539"/>
      <c r="N41" s="539"/>
      <c r="O41" s="539"/>
      <c r="P41" s="330"/>
      <c r="Q41" s="330"/>
      <c r="R41" s="330"/>
      <c r="S41" s="330"/>
      <c r="U41" s="341" t="e">
        <f t="array" ref="U41">INDEX($E$60:$E$75,MATCH(0,COUNTIF($U13:U40,$E$60:$E$75),0))</f>
        <v>#N/A</v>
      </c>
      <c r="V41" s="338"/>
      <c r="W41" s="338"/>
      <c r="X41" s="338"/>
      <c r="Y41" s="339" t="s">
        <v>105</v>
      </c>
    </row>
    <row r="42" spans="1:26" s="205" customFormat="1" ht="18" x14ac:dyDescent="0.25">
      <c r="A42" s="539" t="s">
        <v>272</v>
      </c>
      <c r="B42" s="539"/>
      <c r="C42" s="539"/>
      <c r="D42" s="539"/>
      <c r="E42" s="539"/>
      <c r="F42" s="539"/>
      <c r="G42" s="539"/>
      <c r="H42" s="539"/>
      <c r="I42" s="539"/>
      <c r="J42" s="539"/>
      <c r="K42" s="539"/>
      <c r="L42" s="539"/>
      <c r="M42" s="539"/>
      <c r="N42" s="539"/>
      <c r="O42" s="539"/>
      <c r="P42" s="330"/>
      <c r="Q42" s="330"/>
      <c r="R42" s="330"/>
      <c r="S42" s="330"/>
      <c r="T42" s="338"/>
      <c r="U42" s="341" t="e">
        <f t="array" ref="U42">INDEX($E$61:$E$75,MATCH(0,COUNTIF($U13:U41,$E$61:$E$75),0))</f>
        <v>#N/A</v>
      </c>
      <c r="V42" s="338"/>
      <c r="W42" s="338"/>
      <c r="X42" s="338"/>
      <c r="Y42" s="339" t="s">
        <v>107</v>
      </c>
      <c r="Z42" s="338"/>
    </row>
    <row r="43" spans="1:26" s="205" customFormat="1" ht="18" x14ac:dyDescent="0.25">
      <c r="A43" s="539" t="s">
        <v>273</v>
      </c>
      <c r="B43" s="539"/>
      <c r="C43" s="539"/>
      <c r="D43" s="539"/>
      <c r="E43" s="539"/>
      <c r="F43" s="539"/>
      <c r="G43" s="539"/>
      <c r="H43" s="539"/>
      <c r="I43" s="539"/>
      <c r="J43" s="539"/>
      <c r="K43" s="539"/>
      <c r="L43" s="539"/>
      <c r="M43" s="539"/>
      <c r="N43" s="539"/>
      <c r="O43" s="539"/>
      <c r="P43" s="330"/>
      <c r="Q43" s="330"/>
      <c r="R43" s="330"/>
      <c r="S43" s="330"/>
      <c r="T43" s="338"/>
      <c r="U43" s="327" t="e">
        <f t="array" ref="U43">INDEX($E$62:$E$75,MATCH(0,COUNTIF($U13:U42,$E$62:$E$75),0))</f>
        <v>#N/A</v>
      </c>
      <c r="V43" s="323"/>
      <c r="W43" s="323"/>
      <c r="X43" s="323"/>
      <c r="Y43" s="340" t="s">
        <v>109</v>
      </c>
      <c r="Z43" s="338"/>
    </row>
    <row r="44" spans="1:26" ht="15.75" thickBot="1" x14ac:dyDescent="0.25">
      <c r="B44" s="557">
        <f>+SUMMARY!B7</f>
        <v>0</v>
      </c>
      <c r="C44" s="557"/>
      <c r="D44" s="207"/>
      <c r="H44" s="208"/>
      <c r="I44" s="209"/>
      <c r="U44" s="327" t="e">
        <f t="array" ref="U44">INDEX($E$63:$E$75,MATCH(0,COUNTIF($U13:U43,$E$63:$E$75),0))</f>
        <v>#N/A</v>
      </c>
      <c r="Y44" s="340" t="s">
        <v>111</v>
      </c>
    </row>
    <row r="45" spans="1:26" ht="24.75" customHeight="1" thickBot="1" x14ac:dyDescent="0.3">
      <c r="B45" s="558" t="s">
        <v>1</v>
      </c>
      <c r="C45" s="558"/>
      <c r="D45" s="556">
        <f>SUMMARY!C8</f>
        <v>0</v>
      </c>
      <c r="E45" s="556"/>
      <c r="F45" s="556"/>
      <c r="G45" s="211"/>
      <c r="H45" s="211"/>
      <c r="I45" s="236"/>
      <c r="J45" s="237" t="s">
        <v>0</v>
      </c>
      <c r="K45" s="213">
        <f>SUMMARY!H7</f>
        <v>0</v>
      </c>
      <c r="U45" s="327" t="e">
        <f t="array" ref="U45">INDEX($E$64:$E$75,MATCH(0,COUNTIF($U13:U44,$E$64:$E$75),0))</f>
        <v>#N/A</v>
      </c>
      <c r="Y45" s="340" t="s">
        <v>113</v>
      </c>
    </row>
    <row r="46" spans="1:26" ht="24" customHeight="1" thickBot="1" x14ac:dyDescent="0.3">
      <c r="B46" s="558" t="s">
        <v>284</v>
      </c>
      <c r="C46" s="558"/>
      <c r="D46" s="555">
        <f>SUMMARY!C10</f>
        <v>0</v>
      </c>
      <c r="E46" s="555"/>
      <c r="F46" s="555"/>
      <c r="J46" s="237" t="s">
        <v>300</v>
      </c>
      <c r="K46" s="238">
        <f>SUMMARY!H8</f>
        <v>0</v>
      </c>
      <c r="U46" s="327" t="e">
        <f t="array" ref="U46">INDEX($E$65:$E$75,MATCH(0,COUNTIF($U13:U45,$E$65:$E$75),0))</f>
        <v>#N/A</v>
      </c>
      <c r="Y46" s="340" t="s">
        <v>434</v>
      </c>
    </row>
    <row r="47" spans="1:26" ht="21" customHeight="1" thickBot="1" x14ac:dyDescent="0.25">
      <c r="B47" s="211"/>
      <c r="D47" s="211"/>
      <c r="E47" s="216"/>
      <c r="F47" s="211"/>
      <c r="J47" s="218" t="s">
        <v>280</v>
      </c>
      <c r="K47" s="219" t="s">
        <v>281</v>
      </c>
      <c r="U47" s="327" t="e">
        <f t="array" ref="U47">INDEX($E$66:$E$75,MATCH(0,COUNTIF($U13:U46,$E$66:$E$75),0))</f>
        <v>#N/A</v>
      </c>
      <c r="Y47" s="340" t="s">
        <v>114</v>
      </c>
    </row>
    <row r="48" spans="1:26" ht="24" customHeight="1" thickBot="1" x14ac:dyDescent="0.35">
      <c r="B48" s="220"/>
      <c r="D48" s="221"/>
      <c r="E48" s="222"/>
      <c r="F48" s="216"/>
      <c r="J48" s="290">
        <f>+SUMMARY!G13</f>
        <v>0</v>
      </c>
      <c r="K48" s="290">
        <f>SUMMARY!H13</f>
        <v>0</v>
      </c>
      <c r="U48" s="327" t="e">
        <f t="array" ref="U48">INDEX($E$67:$E$75,MATCH(0,COUNTIF($U13:U47,$E$67:$E$75),0))</f>
        <v>#N/A</v>
      </c>
      <c r="Y48" s="340" t="s">
        <v>116</v>
      </c>
    </row>
    <row r="49" spans="2:25" ht="25.5" customHeight="1" x14ac:dyDescent="0.35">
      <c r="B49" s="538" t="s">
        <v>275</v>
      </c>
      <c r="C49" s="538"/>
      <c r="D49" s="538"/>
      <c r="E49" s="538"/>
      <c r="F49" s="538"/>
      <c r="G49" s="538"/>
      <c r="H49" s="538"/>
      <c r="I49" s="538"/>
      <c r="J49" s="538"/>
      <c r="K49" s="538"/>
      <c r="U49" s="327" t="e">
        <f t="array" ref="U49">INDEX($E$68:$E$75,MATCH(0,COUNTIF($U13:U48,$E$68:$E$75),0))</f>
        <v>#N/A</v>
      </c>
      <c r="Y49" s="340" t="s">
        <v>118</v>
      </c>
    </row>
    <row r="50" spans="2:25" ht="15.75" thickBot="1" x14ac:dyDescent="0.25">
      <c r="B50" s="211" t="s">
        <v>301</v>
      </c>
      <c r="U50" s="327" t="e">
        <f t="array" ref="U50">INDEX($E$69:$E$75,MATCH(0,COUNTIF($U13:U49,$E$69:$E$75),0))</f>
        <v>#N/A</v>
      </c>
      <c r="Y50" s="340" t="s">
        <v>120</v>
      </c>
    </row>
    <row r="51" spans="2:25" ht="24" customHeight="1" thickBot="1" x14ac:dyDescent="0.25">
      <c r="B51" s="540" t="s">
        <v>10</v>
      </c>
      <c r="C51" s="541"/>
      <c r="D51" s="541"/>
      <c r="E51" s="541"/>
      <c r="F51" s="541"/>
      <c r="G51" s="541"/>
      <c r="H51" s="541"/>
      <c r="I51" s="541"/>
      <c r="J51" s="541"/>
      <c r="K51" s="542"/>
      <c r="U51" s="327" t="e">
        <f t="array" ref="U51">INDEX($E$70:$E$75,MATCH(0,COUNTIF($U13:U50,$E$70:$E$75),0))</f>
        <v>#N/A</v>
      </c>
      <c r="Y51" s="340" t="s">
        <v>122</v>
      </c>
    </row>
    <row r="52" spans="2:25" ht="24" customHeight="1" thickBot="1" x14ac:dyDescent="0.25">
      <c r="B52" s="543" t="s">
        <v>287</v>
      </c>
      <c r="C52" s="544"/>
      <c r="D52" s="543" t="s">
        <v>295</v>
      </c>
      <c r="E52" s="545"/>
      <c r="F52" s="544"/>
      <c r="G52" s="543" t="s">
        <v>294</v>
      </c>
      <c r="H52" s="544"/>
      <c r="I52" s="550" t="s">
        <v>333</v>
      </c>
      <c r="J52" s="546" t="s">
        <v>334</v>
      </c>
      <c r="K52" s="548" t="s">
        <v>297</v>
      </c>
      <c r="U52" s="327" t="e">
        <f t="array" ref="U52">INDEX($E$71:$E$75,MATCH(0,COUNTIF($U13:U51,$E$71:$E$75),0))</f>
        <v>#N/A</v>
      </c>
      <c r="Y52" s="340" t="s">
        <v>124</v>
      </c>
    </row>
    <row r="53" spans="2:25" ht="24" customHeight="1" thickBot="1" x14ac:dyDescent="0.3">
      <c r="B53" s="225" t="s">
        <v>288</v>
      </c>
      <c r="C53" s="226" t="s">
        <v>289</v>
      </c>
      <c r="D53" s="225" t="s">
        <v>290</v>
      </c>
      <c r="E53" s="227" t="s">
        <v>270</v>
      </c>
      <c r="F53" s="225" t="s">
        <v>291</v>
      </c>
      <c r="G53" s="225" t="s">
        <v>292</v>
      </c>
      <c r="H53" s="225" t="s">
        <v>293</v>
      </c>
      <c r="I53" s="551"/>
      <c r="J53" s="547"/>
      <c r="K53" s="549"/>
      <c r="U53" s="327" t="e">
        <f t="array" ref="U53">INDEX($E$72:$E$75,MATCH(0,COUNTIF($U13:U52,$E$72:$E$75),0))</f>
        <v>#N/A</v>
      </c>
      <c r="Y53" s="340" t="s">
        <v>126</v>
      </c>
    </row>
    <row r="54" spans="2:25" ht="24.75" customHeight="1" x14ac:dyDescent="0.25">
      <c r="B54" s="169"/>
      <c r="C54" s="170"/>
      <c r="D54" s="171"/>
      <c r="E54" s="192"/>
      <c r="F54" s="416">
        <f>IF(ISERROR(LOOKUP(E54,'TITLE CODES'!$A$2:$A$126,'TITLE CODES'!$B$2:$B$126)),"",LOOKUP(E54,'TITLE CODES'!$A$2:$A$126,'TITLE CODES'!$B$2:$B$126))</f>
        <v>0</v>
      </c>
      <c r="G54" s="170"/>
      <c r="H54" s="170"/>
      <c r="I54" s="197"/>
      <c r="J54" s="198"/>
      <c r="K54" s="174"/>
      <c r="U54" s="327" t="e">
        <f t="array" ref="U54">INDEX($E$73:$E$75,MATCH(0,COUNTIF($U13:U53,$E$73:$E$75),0))</f>
        <v>#N/A</v>
      </c>
      <c r="Y54" s="340" t="s">
        <v>128</v>
      </c>
    </row>
    <row r="55" spans="2:25" ht="24" customHeight="1" x14ac:dyDescent="0.25">
      <c r="B55" s="175"/>
      <c r="C55" s="176"/>
      <c r="D55" s="177"/>
      <c r="E55" s="193"/>
      <c r="F55" s="418">
        <f>IF(ISERROR(LOOKUP(E55,'TITLE CODES'!$A$2:$A$126,'TITLE CODES'!$B$2:$B$126)),"",LOOKUP(E55,'TITLE CODES'!$A$2:$A$126,'TITLE CODES'!$B$2:$B$126))</f>
        <v>0</v>
      </c>
      <c r="G55" s="176"/>
      <c r="H55" s="176"/>
      <c r="I55" s="199"/>
      <c r="J55" s="200"/>
      <c r="K55" s="180"/>
      <c r="U55" s="327" t="e">
        <f t="array" ref="U55">INDEX($E$74:$E$75,MATCH(0,COUNTIF($U13:U54,$E$74:$E$75),0))</f>
        <v>#N/A</v>
      </c>
      <c r="Y55" s="340" t="s">
        <v>130</v>
      </c>
    </row>
    <row r="56" spans="2:25" ht="24" customHeight="1" x14ac:dyDescent="0.25">
      <c r="B56" s="181"/>
      <c r="C56" s="182"/>
      <c r="D56" s="183"/>
      <c r="E56" s="194"/>
      <c r="F56" s="418">
        <f>IF(ISERROR(LOOKUP(E56,'TITLE CODES'!$A$2:$A$126,'TITLE CODES'!$B$2:$B$126)),"",LOOKUP(E56,'TITLE CODES'!$A$2:$A$126,'TITLE CODES'!$B$2:$B$126))</f>
        <v>0</v>
      </c>
      <c r="G56" s="182"/>
      <c r="H56" s="182"/>
      <c r="I56" s="201"/>
      <c r="J56" s="202"/>
      <c r="K56" s="180"/>
      <c r="U56" s="327" t="e">
        <f t="array" ref="U56">INDEX($E$75:$E$75,MATCH(0,COUNTIF($U13:U55,$E$75:$E$75),0))</f>
        <v>#N/A</v>
      </c>
      <c r="Y56" s="340" t="s">
        <v>132</v>
      </c>
    </row>
    <row r="57" spans="2:25" ht="24" customHeight="1" x14ac:dyDescent="0.25">
      <c r="B57" s="181"/>
      <c r="C57" s="182"/>
      <c r="D57" s="183"/>
      <c r="E57" s="194"/>
      <c r="F57" s="418">
        <f>IF(ISERROR(LOOKUP(E57,'TITLE CODES'!$A$2:$A$126,'TITLE CODES'!$B$2:$B$126)),"",LOOKUP(E57,'TITLE CODES'!$A$2:$A$126,'TITLE CODES'!$B$2:$B$126))</f>
        <v>0</v>
      </c>
      <c r="G57" s="182"/>
      <c r="H57" s="182"/>
      <c r="I57" s="201"/>
      <c r="J57" s="202"/>
      <c r="K57" s="180"/>
      <c r="U57" s="327" t="e">
        <f t="array" ref="U57">INDEX($E$95:$E$116,MATCH(0,COUNTIF($U13:U56,$E$95:$E$116),0))</f>
        <v>#N/A</v>
      </c>
      <c r="Y57" s="340" t="s">
        <v>134</v>
      </c>
    </row>
    <row r="58" spans="2:25" ht="24" customHeight="1" x14ac:dyDescent="0.25">
      <c r="B58" s="181"/>
      <c r="C58" s="182"/>
      <c r="D58" s="183"/>
      <c r="E58" s="194"/>
      <c r="F58" s="418">
        <f>IF(ISERROR(LOOKUP(E58,'TITLE CODES'!$A$2:$A$126,'TITLE CODES'!$B$2:$B$126)),"",LOOKUP(E58,'TITLE CODES'!$A$2:$A$126,'TITLE CODES'!$B$2:$B$126))</f>
        <v>0</v>
      </c>
      <c r="G58" s="182"/>
      <c r="H58" s="182"/>
      <c r="I58" s="201"/>
      <c r="J58" s="202"/>
      <c r="K58" s="180"/>
      <c r="T58" s="323" t="s">
        <v>305</v>
      </c>
      <c r="U58" s="327" t="e">
        <f t="array" ref="U58">INDEX($E$96:$E$116,MATCH(0,COUNTIF($U13:U57,$E$96:$E$116),0))</f>
        <v>#N/A</v>
      </c>
      <c r="Y58" s="340" t="s">
        <v>136</v>
      </c>
    </row>
    <row r="59" spans="2:25" ht="24" customHeight="1" x14ac:dyDescent="0.25">
      <c r="B59" s="181"/>
      <c r="C59" s="182"/>
      <c r="D59" s="183"/>
      <c r="E59" s="194"/>
      <c r="F59" s="418">
        <f>IF(ISERROR(LOOKUP(E59,'TITLE CODES'!$A$2:$A$126,'TITLE CODES'!$B$2:$B$126)),"",LOOKUP(E59,'TITLE CODES'!$A$2:$A$126,'TITLE CODES'!$B$2:$B$126))</f>
        <v>0</v>
      </c>
      <c r="G59" s="182"/>
      <c r="H59" s="182"/>
      <c r="I59" s="201"/>
      <c r="J59" s="202"/>
      <c r="K59" s="180"/>
      <c r="U59" s="327" t="e">
        <f t="array" ref="U59">INDEX($E$97:$E$116,MATCH(0,COUNTIF($U13:U58,$E$97:$E$116),0))</f>
        <v>#N/A</v>
      </c>
      <c r="Y59" s="340" t="s">
        <v>138</v>
      </c>
    </row>
    <row r="60" spans="2:25" ht="24" customHeight="1" x14ac:dyDescent="0.25">
      <c r="B60" s="181"/>
      <c r="C60" s="182"/>
      <c r="D60" s="183"/>
      <c r="E60" s="194"/>
      <c r="F60" s="418">
        <f>IF(ISERROR(LOOKUP(E60,'TITLE CODES'!$A$2:$A$126,'TITLE CODES'!$B$2:$B$126)),"",LOOKUP(E60,'TITLE CODES'!$A$2:$A$126,'TITLE CODES'!$B$2:$B$126))</f>
        <v>0</v>
      </c>
      <c r="G60" s="182"/>
      <c r="H60" s="182"/>
      <c r="I60" s="201"/>
      <c r="J60" s="202"/>
      <c r="K60" s="180"/>
      <c r="U60" s="327" t="e">
        <f t="array" ref="U60">INDEX($E$98:$E$116,MATCH(0,COUNTIF($U13:U59,$E$98:$E$116),0))</f>
        <v>#N/A</v>
      </c>
      <c r="Y60" s="340" t="s">
        <v>140</v>
      </c>
    </row>
    <row r="61" spans="2:25" ht="24" customHeight="1" x14ac:dyDescent="0.25">
      <c r="B61" s="181"/>
      <c r="C61" s="182"/>
      <c r="D61" s="183"/>
      <c r="E61" s="194"/>
      <c r="F61" s="418">
        <f>IF(ISERROR(LOOKUP(E61,'TITLE CODES'!$A$2:$A$126,'TITLE CODES'!$B$2:$B$126)),"",LOOKUP(E61,'TITLE CODES'!$A$2:$A$126,'TITLE CODES'!$B$2:$B$126))</f>
        <v>0</v>
      </c>
      <c r="G61" s="182"/>
      <c r="H61" s="182"/>
      <c r="I61" s="201"/>
      <c r="J61" s="202"/>
      <c r="K61" s="180"/>
      <c r="U61" s="327" t="e">
        <f t="array" ref="U61">INDEX($E$99:$E$116,MATCH(0,COUNTIF($U13:U60,$E$99:$E$116),0))</f>
        <v>#N/A</v>
      </c>
      <c r="Y61" s="340" t="s">
        <v>142</v>
      </c>
    </row>
    <row r="62" spans="2:25" ht="24" customHeight="1" x14ac:dyDescent="0.25">
      <c r="B62" s="181"/>
      <c r="C62" s="182"/>
      <c r="D62" s="183"/>
      <c r="E62" s="194"/>
      <c r="F62" s="418">
        <f>IF(ISERROR(LOOKUP(E62,'TITLE CODES'!$A$2:$A$126,'TITLE CODES'!$B$2:$B$126)),"",LOOKUP(E62,'TITLE CODES'!$A$2:$A$126,'TITLE CODES'!$B$2:$B$126))</f>
        <v>0</v>
      </c>
      <c r="G62" s="182"/>
      <c r="H62" s="182"/>
      <c r="I62" s="201"/>
      <c r="J62" s="202"/>
      <c r="K62" s="180"/>
      <c r="U62" s="327" t="e">
        <f t="array" ref="U62">INDEX($E$100:$E$116,MATCH(0,COUNTIF($U13:U61,$E$100:$E$116),0))</f>
        <v>#N/A</v>
      </c>
      <c r="Y62" s="340" t="s">
        <v>144</v>
      </c>
    </row>
    <row r="63" spans="2:25" ht="24" customHeight="1" x14ac:dyDescent="0.25">
      <c r="B63" s="181"/>
      <c r="C63" s="182"/>
      <c r="D63" s="183"/>
      <c r="E63" s="194"/>
      <c r="F63" s="418">
        <f>IF(ISERROR(LOOKUP(E63,'TITLE CODES'!$A$2:$A$126,'TITLE CODES'!$B$2:$B$126)),"",LOOKUP(E63,'TITLE CODES'!$A$2:$A$126,'TITLE CODES'!$B$2:$B$126))</f>
        <v>0</v>
      </c>
      <c r="G63" s="182"/>
      <c r="H63" s="182"/>
      <c r="I63" s="201"/>
      <c r="J63" s="202"/>
      <c r="K63" s="180"/>
      <c r="U63" s="327" t="e">
        <f t="array" ref="U63">INDEX($E$101:$E$116,MATCH(0,COUNTIF($U13:U62,$E$101:$E$116),0))</f>
        <v>#N/A</v>
      </c>
      <c r="Y63" s="340" t="s">
        <v>146</v>
      </c>
    </row>
    <row r="64" spans="2:25" ht="24" customHeight="1" x14ac:dyDescent="0.25">
      <c r="B64" s="181"/>
      <c r="C64" s="182"/>
      <c r="D64" s="183"/>
      <c r="E64" s="194"/>
      <c r="F64" s="418">
        <f>IF(ISERROR(LOOKUP(E64,'TITLE CODES'!$A$2:$A$126,'TITLE CODES'!$B$2:$B$126)),"",LOOKUP(E64,'TITLE CODES'!$A$2:$A$126,'TITLE CODES'!$B$2:$B$126))</f>
        <v>0</v>
      </c>
      <c r="G64" s="182"/>
      <c r="H64" s="182"/>
      <c r="I64" s="201"/>
      <c r="J64" s="202"/>
      <c r="K64" s="180"/>
      <c r="U64" s="327" t="e">
        <f t="array" ref="U64">INDEX($E$102:$E$116,MATCH(0,COUNTIF($U13:U63,$E$102:$E$116),0))</f>
        <v>#N/A</v>
      </c>
      <c r="Y64" s="340" t="s">
        <v>148</v>
      </c>
    </row>
    <row r="65" spans="2:25" ht="24" customHeight="1" x14ac:dyDescent="0.25">
      <c r="B65" s="181"/>
      <c r="C65" s="182"/>
      <c r="D65" s="183"/>
      <c r="E65" s="194"/>
      <c r="F65" s="418">
        <f>IF(ISERROR(LOOKUP(E65,'TITLE CODES'!$A$2:$A$126,'TITLE CODES'!$B$2:$B$126)),"",LOOKUP(E65,'TITLE CODES'!$A$2:$A$126,'TITLE CODES'!$B$2:$B$126))</f>
        <v>0</v>
      </c>
      <c r="G65" s="182"/>
      <c r="H65" s="182"/>
      <c r="I65" s="201"/>
      <c r="J65" s="202"/>
      <c r="K65" s="180"/>
      <c r="U65" s="327" t="e">
        <f t="array" ref="U65">INDEX($E$103:$E$116,MATCH(0,COUNTIF($U13:U64,$E$103:$E$116),0))</f>
        <v>#N/A</v>
      </c>
      <c r="Y65" s="340" t="s">
        <v>150</v>
      </c>
    </row>
    <row r="66" spans="2:25" ht="24" customHeight="1" x14ac:dyDescent="0.25">
      <c r="B66" s="181"/>
      <c r="C66" s="182"/>
      <c r="D66" s="183"/>
      <c r="E66" s="194"/>
      <c r="F66" s="418">
        <f>IF(ISERROR(LOOKUP(E66,'TITLE CODES'!$A$2:$A$126,'TITLE CODES'!$B$2:$B$126)),"",LOOKUP(E66,'TITLE CODES'!$A$2:$A$126,'TITLE CODES'!$B$2:$B$126))</f>
        <v>0</v>
      </c>
      <c r="G66" s="182"/>
      <c r="H66" s="182"/>
      <c r="I66" s="201"/>
      <c r="J66" s="202"/>
      <c r="K66" s="180"/>
      <c r="U66" s="327" t="e">
        <f t="array" ref="U66">INDEX($E$104:$E$116,MATCH(0,COUNTIF($U13:U65,$E$104:$E$116),0))</f>
        <v>#N/A</v>
      </c>
      <c r="Y66" s="340" t="s">
        <v>152</v>
      </c>
    </row>
    <row r="67" spans="2:25" ht="24" customHeight="1" x14ac:dyDescent="0.25">
      <c r="B67" s="181"/>
      <c r="C67" s="182"/>
      <c r="D67" s="183"/>
      <c r="E67" s="194"/>
      <c r="F67" s="418">
        <f>IF(ISERROR(LOOKUP(E67,'TITLE CODES'!$A$2:$A$126,'TITLE CODES'!$B$2:$B$126)),"",LOOKUP(E67,'TITLE CODES'!$A$2:$A$126,'TITLE CODES'!$B$2:$B$126))</f>
        <v>0</v>
      </c>
      <c r="G67" s="182"/>
      <c r="H67" s="182"/>
      <c r="I67" s="201"/>
      <c r="J67" s="202"/>
      <c r="K67" s="180"/>
      <c r="U67" s="327" t="e">
        <f t="array" ref="U67">INDEX($E$105:$E$116,MATCH(0,COUNTIF($U13:U66,$E$105:$E$116),0))</f>
        <v>#N/A</v>
      </c>
      <c r="Y67" s="340" t="s">
        <v>154</v>
      </c>
    </row>
    <row r="68" spans="2:25" ht="24" customHeight="1" x14ac:dyDescent="0.25">
      <c r="B68" s="181"/>
      <c r="C68" s="182"/>
      <c r="D68" s="183"/>
      <c r="E68" s="194"/>
      <c r="F68" s="418">
        <f>IF(ISERROR(LOOKUP(E68,'TITLE CODES'!$A$2:$A$126,'TITLE CODES'!$B$2:$B$126)),"",LOOKUP(E68,'TITLE CODES'!$A$2:$A$126,'TITLE CODES'!$B$2:$B$126))</f>
        <v>0</v>
      </c>
      <c r="G68" s="182"/>
      <c r="H68" s="182"/>
      <c r="I68" s="201"/>
      <c r="J68" s="202"/>
      <c r="K68" s="180"/>
      <c r="U68" s="327" t="e">
        <f t="array" ref="U68">INDEX($E$106:$E$116,MATCH(0,COUNTIF($U13:U67,$E$106:$E$116),0))</f>
        <v>#N/A</v>
      </c>
      <c r="Y68" s="340" t="s">
        <v>156</v>
      </c>
    </row>
    <row r="69" spans="2:25" ht="24" customHeight="1" x14ac:dyDescent="0.25">
      <c r="B69" s="181"/>
      <c r="C69" s="182"/>
      <c r="D69" s="183"/>
      <c r="E69" s="194"/>
      <c r="F69" s="418">
        <f>IF(ISERROR(LOOKUP(E69,'TITLE CODES'!$A$2:$A$126,'TITLE CODES'!$B$2:$B$126)),"",LOOKUP(E69,'TITLE CODES'!$A$2:$A$126,'TITLE CODES'!$B$2:$B$126))</f>
        <v>0</v>
      </c>
      <c r="G69" s="182"/>
      <c r="H69" s="182"/>
      <c r="I69" s="201"/>
      <c r="J69" s="202"/>
      <c r="K69" s="180"/>
      <c r="U69" s="327" t="e">
        <f t="array" ref="U69">INDEX($E$107:$E$116,MATCH(0,COUNTIF($U13:U68,$E$107:$E$116),0))</f>
        <v>#N/A</v>
      </c>
      <c r="Y69" s="340" t="s">
        <v>158</v>
      </c>
    </row>
    <row r="70" spans="2:25" ht="24" customHeight="1" x14ac:dyDescent="0.25">
      <c r="B70" s="181"/>
      <c r="C70" s="182"/>
      <c r="D70" s="183"/>
      <c r="E70" s="194"/>
      <c r="F70" s="418">
        <f>IF(ISERROR(LOOKUP(E70,'TITLE CODES'!$A$2:$A$126,'TITLE CODES'!$B$2:$B$126)),"",LOOKUP(E70,'TITLE CODES'!$A$2:$A$126,'TITLE CODES'!$B$2:$B$126))</f>
        <v>0</v>
      </c>
      <c r="G70" s="182"/>
      <c r="H70" s="182"/>
      <c r="I70" s="201"/>
      <c r="J70" s="202"/>
      <c r="K70" s="180"/>
      <c r="U70" s="327" t="e">
        <f t="array" ref="U70">INDEX($E$108:$E$116,MATCH(0,COUNTIF($U13:U69,$E$108:$E$116),0))</f>
        <v>#N/A</v>
      </c>
      <c r="Y70" s="340" t="s">
        <v>160</v>
      </c>
    </row>
    <row r="71" spans="2:25" ht="24" customHeight="1" x14ac:dyDescent="0.25">
      <c r="B71" s="181"/>
      <c r="C71" s="182"/>
      <c r="D71" s="183"/>
      <c r="E71" s="194"/>
      <c r="F71" s="418">
        <f>IF(ISERROR(LOOKUP(E71,'TITLE CODES'!$A$2:$A$126,'TITLE CODES'!$B$2:$B$126)),"",LOOKUP(E71,'TITLE CODES'!$A$2:$A$126,'TITLE CODES'!$B$2:$B$126))</f>
        <v>0</v>
      </c>
      <c r="G71" s="182"/>
      <c r="H71" s="182"/>
      <c r="I71" s="201"/>
      <c r="J71" s="202"/>
      <c r="K71" s="180"/>
      <c r="U71" s="327" t="e">
        <f t="array" ref="U71">INDEX($E$109:$E$116,MATCH(0,COUNTIF($U13:U70,$E$109:$E$116),0))</f>
        <v>#N/A</v>
      </c>
      <c r="Y71" s="340" t="s">
        <v>162</v>
      </c>
    </row>
    <row r="72" spans="2:25" ht="24.75" customHeight="1" x14ac:dyDescent="0.25">
      <c r="B72" s="181"/>
      <c r="C72" s="182"/>
      <c r="D72" s="183"/>
      <c r="E72" s="194"/>
      <c r="F72" s="418">
        <f>IF(ISERROR(LOOKUP(E72,'TITLE CODES'!$A$2:$A$126,'TITLE CODES'!$B$2:$B$126)),"",LOOKUP(E72,'TITLE CODES'!$A$2:$A$126,'TITLE CODES'!$B$2:$B$126))</f>
        <v>0</v>
      </c>
      <c r="G72" s="182"/>
      <c r="H72" s="182"/>
      <c r="I72" s="201"/>
      <c r="J72" s="202"/>
      <c r="K72" s="180"/>
      <c r="U72" s="327" t="e">
        <f t="array" ref="U72">INDEX($E$110:$E$116,MATCH(0,COUNTIF($U13:U71,$E$110:$E$116),0))</f>
        <v>#N/A</v>
      </c>
      <c r="Y72" s="340" t="s">
        <v>164</v>
      </c>
    </row>
    <row r="73" spans="2:25" ht="24" customHeight="1" x14ac:dyDescent="0.25">
      <c r="B73" s="181"/>
      <c r="C73" s="182"/>
      <c r="D73" s="183"/>
      <c r="E73" s="194"/>
      <c r="F73" s="418">
        <f>IF(ISERROR(LOOKUP(E73,'TITLE CODES'!$A$2:$A$126,'TITLE CODES'!$B$2:$B$126)),"",LOOKUP(E73,'TITLE CODES'!$A$2:$A$126,'TITLE CODES'!$B$2:$B$126))</f>
        <v>0</v>
      </c>
      <c r="G73" s="182"/>
      <c r="H73" s="182"/>
      <c r="I73" s="201"/>
      <c r="J73" s="202"/>
      <c r="K73" s="180"/>
      <c r="U73" s="327" t="e">
        <f t="array" ref="U73">INDEX($E$111:$E$116,MATCH(0,COUNTIF($U13:U72,$E$111:$E$116),0))</f>
        <v>#N/A</v>
      </c>
      <c r="Y73" s="340" t="s">
        <v>166</v>
      </c>
    </row>
    <row r="74" spans="2:25" ht="24" customHeight="1" x14ac:dyDescent="0.25">
      <c r="B74" s="181"/>
      <c r="C74" s="182"/>
      <c r="D74" s="183"/>
      <c r="E74" s="194"/>
      <c r="F74" s="418">
        <f>IF(ISERROR(LOOKUP(E74,'TITLE CODES'!$A$2:$A$126,'TITLE CODES'!$B$2:$B$126)),"",LOOKUP(E74,'TITLE CODES'!$A$2:$A$126,'TITLE CODES'!$B$2:$B$126))</f>
        <v>0</v>
      </c>
      <c r="G74" s="182"/>
      <c r="H74" s="182"/>
      <c r="I74" s="201"/>
      <c r="J74" s="202"/>
      <c r="K74" s="180"/>
      <c r="U74" s="327" t="e">
        <f t="array" ref="U74">INDEX($E$112:$E$116,MATCH(0,COUNTIF($U13:U73,$E$112:$E$116),0))</f>
        <v>#N/A</v>
      </c>
      <c r="Y74" s="340" t="s">
        <v>168</v>
      </c>
    </row>
    <row r="75" spans="2:25" ht="24" customHeight="1" thickBot="1" x14ac:dyDescent="0.3">
      <c r="B75" s="426"/>
      <c r="C75" s="427"/>
      <c r="D75" s="428"/>
      <c r="E75" s="429"/>
      <c r="F75" s="417">
        <f>IF(ISERROR(LOOKUP(E75,'TITLE CODES'!$A$2:$A$126,'TITLE CODES'!$B$2:$B$126)),"",LOOKUP(E75,'TITLE CODES'!$A$2:$A$126,'TITLE CODES'!$B$2:$B$126))</f>
        <v>0</v>
      </c>
      <c r="G75" s="427"/>
      <c r="H75" s="427"/>
      <c r="I75" s="430"/>
      <c r="J75" s="431"/>
      <c r="K75" s="432"/>
      <c r="U75" s="327" t="e">
        <f t="array" ref="U75">INDEX($E$113:$E$116,MATCH(0,COUNTIF($U13:U74,$E$113:$E$116),0))</f>
        <v>#N/A</v>
      </c>
      <c r="Y75" s="340" t="s">
        <v>170</v>
      </c>
    </row>
    <row r="76" spans="2:25" ht="24" customHeight="1" thickBot="1" x14ac:dyDescent="0.3">
      <c r="B76" s="433"/>
      <c r="C76" s="434"/>
      <c r="D76" s="435"/>
      <c r="E76" s="435"/>
      <c r="F76" s="436"/>
      <c r="G76" s="436"/>
      <c r="H76" s="552" t="s">
        <v>336</v>
      </c>
      <c r="I76" s="552"/>
      <c r="J76" s="553"/>
      <c r="K76" s="232">
        <f>SUM(K54:K75)</f>
        <v>0</v>
      </c>
      <c r="U76" s="327" t="e">
        <f t="array" ref="U76">INDEX($E$114:$E$116,MATCH(0,COUNTIF($U13:U75,$E$114:$E$116),0))</f>
        <v>#N/A</v>
      </c>
      <c r="Y76" s="340" t="s">
        <v>172</v>
      </c>
    </row>
    <row r="77" spans="2:25" ht="21.75" customHeight="1" thickBot="1" x14ac:dyDescent="0.25">
      <c r="B77" s="211"/>
      <c r="C77" s="233"/>
      <c r="U77" s="327" t="e">
        <f t="array" ref="U77">INDEX($E$115:$E$116,MATCH(0,COUNTIF($U13:U76,$E$115:$E$116),0))</f>
        <v>#N/A</v>
      </c>
      <c r="Y77" s="340" t="s">
        <v>174</v>
      </c>
    </row>
    <row r="78" spans="2:25" ht="15" customHeight="1" x14ac:dyDescent="0.2">
      <c r="B78" s="261" t="str">
        <f>+B37</f>
        <v>Footnotes</v>
      </c>
      <c r="C78" s="537"/>
      <c r="D78" s="537"/>
      <c r="E78" s="537"/>
      <c r="F78" s="537"/>
      <c r="G78" s="537"/>
      <c r="H78" s="537"/>
      <c r="I78" s="537"/>
      <c r="J78" s="537"/>
      <c r="K78" s="537"/>
      <c r="U78" s="327" t="e">
        <f t="array" ref="U78">INDEX($E$116:$E$116,MATCH(0,COUNTIF($U13:U77,$E$116:$E$116),0))</f>
        <v>#N/A</v>
      </c>
      <c r="Y78" s="340" t="s">
        <v>176</v>
      </c>
    </row>
    <row r="79" spans="2:25" x14ac:dyDescent="0.2">
      <c r="B79" s="262"/>
      <c r="C79" s="537"/>
      <c r="D79" s="537"/>
      <c r="E79" s="537"/>
      <c r="F79" s="537"/>
      <c r="G79" s="537"/>
      <c r="H79" s="537"/>
      <c r="I79" s="537"/>
      <c r="J79" s="537"/>
      <c r="K79" s="537"/>
      <c r="U79" s="327" t="e">
        <f t="array" ref="U79">INDEX($E$136:$E$157,MATCH(0,COUNTIF($U13:U78,$E$136:$E$157),0))</f>
        <v>#N/A</v>
      </c>
      <c r="Y79" s="340" t="s">
        <v>178</v>
      </c>
    </row>
    <row r="80" spans="2:25" ht="15" customHeight="1" x14ac:dyDescent="0.2">
      <c r="B80" s="263"/>
      <c r="C80" s="537"/>
      <c r="D80" s="537"/>
      <c r="E80" s="537"/>
      <c r="F80" s="537"/>
      <c r="G80" s="537"/>
      <c r="H80" s="537"/>
      <c r="I80" s="537"/>
      <c r="J80" s="537"/>
      <c r="K80" s="537"/>
      <c r="T80" s="323" t="s">
        <v>306</v>
      </c>
      <c r="U80" s="327" t="e">
        <f t="array" ref="U80">INDEX($E$137:$E$157,MATCH(0,COUNTIF($U13:U79,$E$137:$E$157),0))</f>
        <v>#N/A</v>
      </c>
      <c r="Y80" s="340" t="s">
        <v>180</v>
      </c>
    </row>
    <row r="81" spans="1:26" ht="15.75" thickBot="1" x14ac:dyDescent="0.25">
      <c r="B81" s="260"/>
      <c r="C81" s="537"/>
      <c r="D81" s="537"/>
      <c r="E81" s="537"/>
      <c r="F81" s="537"/>
      <c r="G81" s="537"/>
      <c r="H81" s="537"/>
      <c r="I81" s="537"/>
      <c r="J81" s="537"/>
      <c r="K81" s="537"/>
      <c r="U81" s="327" t="e">
        <f t="array" ref="U81">INDEX($E$138:$E$157,MATCH(0,COUNTIF($U13:U80,$E$138:$E$157),0))</f>
        <v>#N/A</v>
      </c>
      <c r="Y81" s="340" t="s">
        <v>182</v>
      </c>
    </row>
    <row r="82" spans="1:26" ht="24" customHeight="1" x14ac:dyDescent="0.25">
      <c r="B82" s="539" t="s">
        <v>322</v>
      </c>
      <c r="C82" s="539"/>
      <c r="D82" s="539"/>
      <c r="E82" s="539"/>
      <c r="F82" s="539"/>
      <c r="G82" s="539"/>
      <c r="H82" s="539"/>
      <c r="I82" s="539"/>
      <c r="J82" s="539"/>
      <c r="K82" s="539"/>
      <c r="L82" s="539"/>
      <c r="M82" s="539"/>
      <c r="N82" s="539"/>
      <c r="O82" s="539"/>
      <c r="P82" s="330"/>
      <c r="Q82" s="330"/>
      <c r="R82" s="330"/>
      <c r="S82" s="330"/>
      <c r="U82" s="327" t="e">
        <f t="array" ref="U82">INDEX($E$139:$E$157,MATCH(0,COUNTIF($U13:U81,$E$139:$E$157),0))</f>
        <v>#N/A</v>
      </c>
      <c r="Y82" s="340" t="s">
        <v>184</v>
      </c>
    </row>
    <row r="83" spans="1:26" ht="30" x14ac:dyDescent="0.4">
      <c r="A83" s="539" t="s">
        <v>272</v>
      </c>
      <c r="B83" s="539"/>
      <c r="C83" s="539"/>
      <c r="D83" s="539"/>
      <c r="E83" s="539"/>
      <c r="F83" s="539"/>
      <c r="G83" s="539"/>
      <c r="H83" s="539"/>
      <c r="I83" s="539"/>
      <c r="J83" s="539"/>
      <c r="K83" s="539"/>
      <c r="L83" s="539"/>
      <c r="M83" s="539"/>
      <c r="N83" s="539"/>
      <c r="O83" s="539"/>
      <c r="P83" s="331"/>
      <c r="Q83" s="331"/>
      <c r="R83" s="331"/>
      <c r="S83" s="331"/>
      <c r="U83" s="327" t="e">
        <f t="array" ref="U83">INDEX($E$140:$E$157,MATCH(0,COUNTIF($U13:U82,$E$140:$E$157),0))</f>
        <v>#N/A</v>
      </c>
      <c r="Y83" s="340" t="s">
        <v>186</v>
      </c>
    </row>
    <row r="84" spans="1:26" ht="27.75" x14ac:dyDescent="0.4">
      <c r="A84" s="539" t="s">
        <v>273</v>
      </c>
      <c r="B84" s="539"/>
      <c r="C84" s="539"/>
      <c r="D84" s="539"/>
      <c r="E84" s="539"/>
      <c r="F84" s="539"/>
      <c r="G84" s="539"/>
      <c r="H84" s="539"/>
      <c r="I84" s="539"/>
      <c r="J84" s="539"/>
      <c r="K84" s="539"/>
      <c r="L84" s="539"/>
      <c r="M84" s="539"/>
      <c r="N84" s="539"/>
      <c r="O84" s="539"/>
      <c r="P84" s="332"/>
      <c r="Q84" s="332"/>
      <c r="R84" s="332"/>
      <c r="S84" s="332"/>
      <c r="U84" s="327" t="e">
        <f t="array" ref="U84">INDEX($E$141:$E$157,MATCH(0,COUNTIF($U13:U83,$E$141:$E$157),0))</f>
        <v>#N/A</v>
      </c>
      <c r="Y84" s="340" t="s">
        <v>188</v>
      </c>
    </row>
    <row r="85" spans="1:26" ht="15.75" customHeight="1" thickBot="1" x14ac:dyDescent="0.25">
      <c r="B85" s="557">
        <f>+SUMMARY!B7</f>
        <v>0</v>
      </c>
      <c r="C85" s="557"/>
      <c r="D85" s="207"/>
      <c r="H85" s="208"/>
      <c r="I85" s="209"/>
      <c r="U85" s="327" t="e">
        <f t="array" ref="U85">INDEX($E$142:$E$157,MATCH(0,COUNTIF($U13:U84,$E$142:$E$157),0))</f>
        <v>#N/A</v>
      </c>
      <c r="Y85" s="340" t="s">
        <v>190</v>
      </c>
    </row>
    <row r="86" spans="1:26" ht="24" customHeight="1" thickBot="1" x14ac:dyDescent="0.3">
      <c r="B86" s="554" t="s">
        <v>1</v>
      </c>
      <c r="C86" s="554"/>
      <c r="D86" s="556">
        <f>SUMMARY!$C$8</f>
        <v>0</v>
      </c>
      <c r="E86" s="556"/>
      <c r="F86" s="556"/>
      <c r="G86" s="211"/>
      <c r="H86" s="211"/>
      <c r="I86" s="236"/>
      <c r="J86" s="237" t="s">
        <v>0</v>
      </c>
      <c r="K86" s="213">
        <f>SUMMARY!H7</f>
        <v>0</v>
      </c>
      <c r="U86" s="327" t="e">
        <f t="array" ref="U86">INDEX($E$143:$E$157,MATCH(0,COUNTIF($U13:U85,$E$143:$E$157),0))</f>
        <v>#N/A</v>
      </c>
      <c r="Y86" s="340" t="s">
        <v>192</v>
      </c>
    </row>
    <row r="87" spans="1:26" ht="24" customHeight="1" thickBot="1" x14ac:dyDescent="0.3">
      <c r="B87" s="554" t="s">
        <v>284</v>
      </c>
      <c r="C87" s="554"/>
      <c r="D87" s="555">
        <f>SUMMARY!$C$10</f>
        <v>0</v>
      </c>
      <c r="E87" s="555"/>
      <c r="F87" s="239"/>
      <c r="J87" s="237" t="s">
        <v>300</v>
      </c>
      <c r="K87" s="214">
        <f>SUMMARY!H8</f>
        <v>0</v>
      </c>
      <c r="U87" s="327" t="e">
        <f t="array" ref="U87">INDEX($E$144:$E$157,MATCH(0,COUNTIF($U13:U86,$E$144:$E$157),0))</f>
        <v>#N/A</v>
      </c>
      <c r="Y87" s="340" t="s">
        <v>194</v>
      </c>
    </row>
    <row r="88" spans="1:26" ht="21" customHeight="1" thickBot="1" x14ac:dyDescent="0.25">
      <c r="B88" s="211"/>
      <c r="D88" s="211"/>
      <c r="E88" s="216"/>
      <c r="F88" s="211"/>
      <c r="J88" s="218" t="s">
        <v>280</v>
      </c>
      <c r="K88" s="219" t="s">
        <v>281</v>
      </c>
      <c r="U88" s="327" t="e">
        <f t="array" ref="U88">INDEX($E$145:$E$157,MATCH(0,COUNTIF($U13:U87,$E$145:$E$157),0))</f>
        <v>#N/A</v>
      </c>
      <c r="Y88" s="340" t="s">
        <v>196</v>
      </c>
    </row>
    <row r="89" spans="1:26" ht="24" customHeight="1" thickBot="1" x14ac:dyDescent="0.35">
      <c r="B89" s="220"/>
      <c r="D89" s="221"/>
      <c r="E89" s="222"/>
      <c r="F89" s="216"/>
      <c r="J89" s="291">
        <f>+SUMMARY!G13</f>
        <v>0</v>
      </c>
      <c r="K89" s="291">
        <f>SUMMARY!H13</f>
        <v>0</v>
      </c>
      <c r="U89" s="327" t="e">
        <f t="array" ref="U89">INDEX($E$146:$E$157,MATCH(0,COUNTIF($U13:U88,$E$146:$E$157),0))</f>
        <v>#N/A</v>
      </c>
      <c r="Y89" s="340" t="s">
        <v>198</v>
      </c>
    </row>
    <row r="90" spans="1:26" ht="25.5" customHeight="1" x14ac:dyDescent="0.35">
      <c r="B90" s="538" t="s">
        <v>275</v>
      </c>
      <c r="C90" s="538"/>
      <c r="D90" s="538"/>
      <c r="E90" s="538"/>
      <c r="F90" s="538"/>
      <c r="G90" s="538"/>
      <c r="H90" s="538"/>
      <c r="I90" s="538"/>
      <c r="J90" s="538"/>
      <c r="K90" s="538"/>
      <c r="U90" s="327" t="e">
        <f t="array" ref="U90">INDEX($E$147:$E$157,MATCH(0,COUNTIF($U13:U89,$E$147:$E$157),0))</f>
        <v>#N/A</v>
      </c>
      <c r="V90" s="333"/>
      <c r="W90" s="333"/>
      <c r="Y90" s="340" t="s">
        <v>200</v>
      </c>
    </row>
    <row r="91" spans="1:26" ht="15.75" thickBot="1" x14ac:dyDescent="0.25">
      <c r="B91" s="211" t="s">
        <v>301</v>
      </c>
      <c r="T91" s="333"/>
      <c r="U91" s="327" t="e">
        <f t="array" ref="U91">INDEX($E$148:$E$157,MATCH(0,COUNTIF($U13:U90,$E$148:$E$157),0))</f>
        <v>#N/A</v>
      </c>
      <c r="V91" s="333"/>
      <c r="W91" s="333"/>
      <c r="Y91" s="340" t="s">
        <v>202</v>
      </c>
    </row>
    <row r="92" spans="1:26" ht="24" customHeight="1" thickBot="1" x14ac:dyDescent="0.25">
      <c r="B92" s="540" t="s">
        <v>10</v>
      </c>
      <c r="C92" s="541"/>
      <c r="D92" s="541"/>
      <c r="E92" s="541"/>
      <c r="F92" s="541"/>
      <c r="G92" s="541"/>
      <c r="H92" s="541"/>
      <c r="I92" s="541"/>
      <c r="J92" s="541"/>
      <c r="K92" s="542"/>
      <c r="T92" s="333"/>
      <c r="U92" s="327" t="e">
        <f t="array" ref="U92">INDEX($E$149:$E$157,MATCH(0,COUNTIF($U13:U91,$E$149:$E$157),0))</f>
        <v>#N/A</v>
      </c>
      <c r="V92" s="333"/>
      <c r="W92" s="333"/>
      <c r="X92" s="333"/>
      <c r="Y92" s="340" t="s">
        <v>204</v>
      </c>
    </row>
    <row r="93" spans="1:26" s="224" customFormat="1" ht="20.100000000000001" customHeight="1" thickBot="1" x14ac:dyDescent="0.25">
      <c r="A93" s="206"/>
      <c r="B93" s="543" t="s">
        <v>287</v>
      </c>
      <c r="C93" s="544"/>
      <c r="D93" s="543" t="s">
        <v>295</v>
      </c>
      <c r="E93" s="545"/>
      <c r="F93" s="544"/>
      <c r="G93" s="543" t="s">
        <v>294</v>
      </c>
      <c r="H93" s="544"/>
      <c r="I93" s="550" t="s">
        <v>333</v>
      </c>
      <c r="J93" s="546" t="s">
        <v>334</v>
      </c>
      <c r="K93" s="548" t="s">
        <v>297</v>
      </c>
      <c r="L93" s="206"/>
      <c r="M93" s="26"/>
      <c r="N93" s="26"/>
      <c r="O93" s="26"/>
      <c r="P93" s="323"/>
      <c r="Q93" s="323"/>
      <c r="R93" s="323"/>
      <c r="S93" s="323"/>
      <c r="T93" s="333"/>
      <c r="U93" s="327" t="e">
        <f t="array" ref="U93">INDEX($E$150:$E$157,MATCH(0,COUNTIF($U13:U92,$E$150:$E$157),0))</f>
        <v>#N/A</v>
      </c>
      <c r="V93" s="333"/>
      <c r="W93" s="333"/>
      <c r="X93" s="333"/>
      <c r="Y93" s="340" t="s">
        <v>206</v>
      </c>
      <c r="Z93" s="333"/>
    </row>
    <row r="94" spans="1:26" s="224" customFormat="1" ht="24" customHeight="1" thickBot="1" x14ac:dyDescent="0.3">
      <c r="A94" s="206"/>
      <c r="B94" s="225" t="s">
        <v>288</v>
      </c>
      <c r="C94" s="226" t="s">
        <v>289</v>
      </c>
      <c r="D94" s="225" t="s">
        <v>290</v>
      </c>
      <c r="E94" s="227" t="s">
        <v>270</v>
      </c>
      <c r="F94" s="225" t="s">
        <v>291</v>
      </c>
      <c r="G94" s="225" t="s">
        <v>292</v>
      </c>
      <c r="H94" s="225" t="s">
        <v>293</v>
      </c>
      <c r="I94" s="551"/>
      <c r="J94" s="547"/>
      <c r="K94" s="549"/>
      <c r="L94" s="206"/>
      <c r="M94" s="26"/>
      <c r="N94" s="26"/>
      <c r="O94" s="26"/>
      <c r="P94" s="323"/>
      <c r="Q94" s="323"/>
      <c r="R94" s="323"/>
      <c r="S94" s="323"/>
      <c r="T94" s="333"/>
      <c r="U94" s="327" t="e">
        <f t="array" ref="U94">INDEX($E$151:$E$157,MATCH(0,COUNTIF($U13:U93,$E$151:$E$157),0))</f>
        <v>#N/A</v>
      </c>
      <c r="V94" s="333"/>
      <c r="W94" s="333"/>
      <c r="X94" s="333"/>
      <c r="Y94" s="340" t="s">
        <v>208</v>
      </c>
      <c r="Z94" s="333"/>
    </row>
    <row r="95" spans="1:26" s="224" customFormat="1" ht="24" customHeight="1" x14ac:dyDescent="0.25">
      <c r="A95" s="206"/>
      <c r="B95" s="169"/>
      <c r="C95" s="170"/>
      <c r="D95" s="171"/>
      <c r="E95" s="192"/>
      <c r="F95" s="416">
        <f>IF(ISERROR(LOOKUP(E95,'TITLE CODES'!$A$2:$A$126,'TITLE CODES'!$B$2:$B$126)),"",LOOKUP(E95,'TITLE CODES'!$A$2:$A$126,'TITLE CODES'!$B$2:$B$126))</f>
        <v>0</v>
      </c>
      <c r="G95" s="170"/>
      <c r="H95" s="170"/>
      <c r="I95" s="197"/>
      <c r="J95" s="198"/>
      <c r="K95" s="174"/>
      <c r="L95" s="206"/>
      <c r="M95" s="26"/>
      <c r="N95" s="26"/>
      <c r="O95" s="26"/>
      <c r="P95" s="323"/>
      <c r="Q95" s="323"/>
      <c r="R95" s="323"/>
      <c r="S95" s="323"/>
      <c r="T95" s="333"/>
      <c r="U95" s="327" t="e">
        <f t="array" ref="U95">INDEX($E$152:$E$157,MATCH(0,COUNTIF($U13:U94,$E$152:$E$157),0))</f>
        <v>#N/A</v>
      </c>
      <c r="V95" s="333"/>
      <c r="W95" s="333"/>
      <c r="X95" s="333"/>
      <c r="Y95" s="340" t="s">
        <v>210</v>
      </c>
      <c r="Z95" s="333"/>
    </row>
    <row r="96" spans="1:26" s="224" customFormat="1" ht="24" customHeight="1" x14ac:dyDescent="0.25">
      <c r="A96" s="206"/>
      <c r="B96" s="175"/>
      <c r="C96" s="176"/>
      <c r="D96" s="177"/>
      <c r="E96" s="193"/>
      <c r="F96" s="418">
        <f>IF(ISERROR(LOOKUP(E96,'TITLE CODES'!$A$2:$A$126,'TITLE CODES'!$B$2:$B$126)),"",LOOKUP(E96,'TITLE CODES'!$A$2:$A$126,'TITLE CODES'!$B$2:$B$126))</f>
        <v>0</v>
      </c>
      <c r="G96" s="176"/>
      <c r="H96" s="176"/>
      <c r="I96" s="199"/>
      <c r="J96" s="200"/>
      <c r="K96" s="180"/>
      <c r="L96" s="206"/>
      <c r="M96" s="26"/>
      <c r="N96" s="26"/>
      <c r="O96" s="26"/>
      <c r="P96" s="323"/>
      <c r="Q96" s="323"/>
      <c r="R96" s="323"/>
      <c r="S96" s="323"/>
      <c r="T96" s="333"/>
      <c r="U96" s="327" t="e">
        <f t="array" ref="U96">INDEX($E$153:$E$157,MATCH(0,COUNTIF($U13:U95,$E$153:$E$157),0))</f>
        <v>#N/A</v>
      </c>
      <c r="V96" s="333"/>
      <c r="W96" s="333"/>
      <c r="X96" s="333"/>
      <c r="Y96" s="340" t="s">
        <v>212</v>
      </c>
      <c r="Z96" s="333"/>
    </row>
    <row r="97" spans="1:26" s="224" customFormat="1" ht="24" customHeight="1" x14ac:dyDescent="0.25">
      <c r="A97" s="206"/>
      <c r="B97" s="181"/>
      <c r="C97" s="182"/>
      <c r="D97" s="183"/>
      <c r="E97" s="194"/>
      <c r="F97" s="418">
        <f>IF(ISERROR(LOOKUP(E97,'TITLE CODES'!$A$2:$A$126,'TITLE CODES'!$B$2:$B$126)),"",LOOKUP(E97,'TITLE CODES'!$A$2:$A$126,'TITLE CODES'!$B$2:$B$126))</f>
        <v>0</v>
      </c>
      <c r="G97" s="182"/>
      <c r="H97" s="182"/>
      <c r="I97" s="201"/>
      <c r="J97" s="202"/>
      <c r="K97" s="180"/>
      <c r="L97" s="206"/>
      <c r="M97" s="26"/>
      <c r="N97" s="26"/>
      <c r="O97" s="26"/>
      <c r="P97" s="323"/>
      <c r="Q97" s="323"/>
      <c r="R97" s="323"/>
      <c r="S97" s="323"/>
      <c r="T97" s="333"/>
      <c r="U97" s="327" t="e">
        <f t="array" ref="U97">INDEX($E$154:$E$157,MATCH(0,COUNTIF($U13:U96,$E$154:$E$157),0))</f>
        <v>#N/A</v>
      </c>
      <c r="V97" s="333"/>
      <c r="W97" s="333"/>
      <c r="X97" s="333"/>
      <c r="Y97" s="340" t="s">
        <v>214</v>
      </c>
      <c r="Z97" s="333"/>
    </row>
    <row r="98" spans="1:26" s="224" customFormat="1" ht="24" customHeight="1" x14ac:dyDescent="0.25">
      <c r="A98" s="206"/>
      <c r="B98" s="181"/>
      <c r="C98" s="182"/>
      <c r="D98" s="183"/>
      <c r="E98" s="194"/>
      <c r="F98" s="418">
        <f>IF(ISERROR(LOOKUP(E98,'TITLE CODES'!$A$2:$A$126,'TITLE CODES'!$B$2:$B$126)),"",LOOKUP(E98,'TITLE CODES'!$A$2:$A$126,'TITLE CODES'!$B$2:$B$126))</f>
        <v>0</v>
      </c>
      <c r="G98" s="182"/>
      <c r="H98" s="182"/>
      <c r="I98" s="201"/>
      <c r="J98" s="202"/>
      <c r="K98" s="180"/>
      <c r="L98" s="206"/>
      <c r="M98" s="26"/>
      <c r="N98" s="26"/>
      <c r="O98" s="26"/>
      <c r="P98" s="323"/>
      <c r="Q98" s="323"/>
      <c r="R98" s="323"/>
      <c r="S98" s="323"/>
      <c r="T98" s="333"/>
      <c r="U98" s="327" t="e">
        <f t="array" ref="U98">INDEX($E$155:$E$157,MATCH(0,COUNTIF($U13:U97,$E$155:$E$157),0))</f>
        <v>#N/A</v>
      </c>
      <c r="V98" s="333"/>
      <c r="W98" s="333"/>
      <c r="X98" s="333"/>
      <c r="Y98" s="340" t="s">
        <v>216</v>
      </c>
      <c r="Z98" s="333"/>
    </row>
    <row r="99" spans="1:26" s="224" customFormat="1" ht="24" customHeight="1" x14ac:dyDescent="0.25">
      <c r="A99" s="206"/>
      <c r="B99" s="181"/>
      <c r="C99" s="182"/>
      <c r="D99" s="183"/>
      <c r="E99" s="194"/>
      <c r="F99" s="418">
        <f>IF(ISERROR(LOOKUP(E99,'TITLE CODES'!$A$2:$A$126,'TITLE CODES'!$B$2:$B$126)),"",LOOKUP(E99,'TITLE CODES'!$A$2:$A$126,'TITLE CODES'!$B$2:$B$126))</f>
        <v>0</v>
      </c>
      <c r="G99" s="182"/>
      <c r="H99" s="182"/>
      <c r="I99" s="201"/>
      <c r="J99" s="202"/>
      <c r="K99" s="180"/>
      <c r="L99" s="206"/>
      <c r="M99" s="26"/>
      <c r="N99" s="26"/>
      <c r="O99" s="26"/>
      <c r="P99" s="323"/>
      <c r="Q99" s="323"/>
      <c r="R99" s="323"/>
      <c r="S99" s="323"/>
      <c r="T99" s="333"/>
      <c r="U99" s="327" t="e">
        <f t="array" ref="U99">INDEX($E$156:$E$157,MATCH(0,COUNTIF($U13:U98,$E$156:$E$157),0))</f>
        <v>#N/A</v>
      </c>
      <c r="V99" s="334"/>
      <c r="W99" s="334"/>
      <c r="X99" s="333"/>
      <c r="Y99" s="340" t="s">
        <v>218</v>
      </c>
      <c r="Z99" s="333"/>
    </row>
    <row r="100" spans="1:26" s="224" customFormat="1" ht="24" customHeight="1" x14ac:dyDescent="0.25">
      <c r="A100" s="206"/>
      <c r="B100" s="181"/>
      <c r="C100" s="182"/>
      <c r="D100" s="183"/>
      <c r="E100" s="194"/>
      <c r="F100" s="418">
        <f>IF(ISERROR(LOOKUP(E100,'TITLE CODES'!$A$2:$A$126,'TITLE CODES'!$B$2:$B$126)),"",LOOKUP(E100,'TITLE CODES'!$A$2:$A$126,'TITLE CODES'!$B$2:$B$126))</f>
        <v>0</v>
      </c>
      <c r="G100" s="182"/>
      <c r="H100" s="182"/>
      <c r="I100" s="201"/>
      <c r="J100" s="202"/>
      <c r="K100" s="180"/>
      <c r="L100" s="206"/>
      <c r="M100" s="26"/>
      <c r="N100" s="26"/>
      <c r="O100" s="26"/>
      <c r="P100" s="323"/>
      <c r="Q100" s="323"/>
      <c r="R100" s="323"/>
      <c r="S100" s="323"/>
      <c r="T100" s="334"/>
      <c r="U100" s="327" t="e">
        <f t="array" ref="U100">INDEX($E$157:$E$157,MATCH(0,COUNTIF($U13:U99,$E$157:$E$157),0))</f>
        <v>#N/A</v>
      </c>
      <c r="V100" s="333"/>
      <c r="W100" s="333"/>
      <c r="X100" s="333"/>
      <c r="Y100" s="340" t="s">
        <v>220</v>
      </c>
      <c r="Z100" s="333"/>
    </row>
    <row r="101" spans="1:26" s="224" customFormat="1" ht="24" customHeight="1" x14ac:dyDescent="0.25">
      <c r="A101" s="206"/>
      <c r="B101" s="181"/>
      <c r="C101" s="182"/>
      <c r="D101" s="183"/>
      <c r="E101" s="194"/>
      <c r="F101" s="418">
        <f>IF(ISERROR(LOOKUP(E101,'TITLE CODES'!$A$2:$A$126,'TITLE CODES'!$B$2:$B$126)),"",LOOKUP(E101,'TITLE CODES'!$A$2:$A$126,'TITLE CODES'!$B$2:$B$126))</f>
        <v>0</v>
      </c>
      <c r="G101" s="182"/>
      <c r="H101" s="182"/>
      <c r="I101" s="201"/>
      <c r="J101" s="202"/>
      <c r="K101" s="180"/>
      <c r="L101" s="206"/>
      <c r="M101" s="26"/>
      <c r="N101" s="26"/>
      <c r="O101" s="26"/>
      <c r="P101" s="323"/>
      <c r="Q101" s="323"/>
      <c r="R101" s="323"/>
      <c r="S101" s="323"/>
      <c r="T101" s="333"/>
      <c r="U101" s="335" t="e">
        <f t="array" ref="U101">INDEX($E$177:$E$198,MATCH(0,COUNTIF($U13:U100,$E$177:$E$198),0))</f>
        <v>#N/A</v>
      </c>
      <c r="V101" s="333"/>
      <c r="W101" s="333"/>
      <c r="X101" s="334"/>
      <c r="Y101" s="340" t="s">
        <v>222</v>
      </c>
      <c r="Z101" s="333"/>
    </row>
    <row r="102" spans="1:26" s="240" customFormat="1" ht="24" customHeight="1" x14ac:dyDescent="0.25">
      <c r="A102" s="206"/>
      <c r="B102" s="181"/>
      <c r="C102" s="182"/>
      <c r="D102" s="183"/>
      <c r="E102" s="194"/>
      <c r="F102" s="418">
        <f>IF(ISERROR(LOOKUP(E102,'TITLE CODES'!$A$2:$A$126,'TITLE CODES'!$B$2:$B$126)),"",LOOKUP(E102,'TITLE CODES'!$A$2:$A$126,'TITLE CODES'!$B$2:$B$126))</f>
        <v>0</v>
      </c>
      <c r="G102" s="182"/>
      <c r="H102" s="182"/>
      <c r="I102" s="201"/>
      <c r="J102" s="202"/>
      <c r="K102" s="180"/>
      <c r="L102" s="206"/>
      <c r="M102" s="26"/>
      <c r="N102" s="26"/>
      <c r="O102" s="26"/>
      <c r="P102" s="323"/>
      <c r="Q102" s="323"/>
      <c r="R102" s="323"/>
      <c r="S102" s="323"/>
      <c r="T102" s="333" t="s">
        <v>307</v>
      </c>
      <c r="U102" s="335" t="e">
        <f t="array" ref="U102">INDEX($E$178:$E$198,MATCH(0,COUNTIF($U13:U101,$E$178:$E$198),0))</f>
        <v>#N/A</v>
      </c>
      <c r="V102" s="333"/>
      <c r="W102" s="333"/>
      <c r="X102" s="333"/>
      <c r="Y102" s="340" t="s">
        <v>224</v>
      </c>
      <c r="Z102" s="334"/>
    </row>
    <row r="103" spans="1:26" s="224" customFormat="1" ht="24" customHeight="1" x14ac:dyDescent="0.25">
      <c r="A103" s="206"/>
      <c r="B103" s="181"/>
      <c r="C103" s="182"/>
      <c r="D103" s="183"/>
      <c r="E103" s="194"/>
      <c r="F103" s="418">
        <f>IF(ISERROR(LOOKUP(E103,'TITLE CODES'!$A$2:$A$126,'TITLE CODES'!$B$2:$B$126)),"",LOOKUP(E103,'TITLE CODES'!$A$2:$A$126,'TITLE CODES'!$B$2:$B$126))</f>
        <v>0</v>
      </c>
      <c r="G103" s="182"/>
      <c r="H103" s="182"/>
      <c r="I103" s="201"/>
      <c r="J103" s="202"/>
      <c r="K103" s="180"/>
      <c r="L103" s="206"/>
      <c r="M103" s="26"/>
      <c r="N103" s="26"/>
      <c r="O103" s="26"/>
      <c r="P103" s="323"/>
      <c r="Q103" s="323"/>
      <c r="R103" s="323"/>
      <c r="S103" s="323"/>
      <c r="T103" s="333"/>
      <c r="U103" s="335" t="e">
        <f t="array" ref="U103">INDEX($E$179:$E$198,MATCH(0,COUNTIF($U13:U102,$E$179:$E$198),0))</f>
        <v>#N/A</v>
      </c>
      <c r="V103" s="333"/>
      <c r="W103" s="333"/>
      <c r="X103" s="333"/>
      <c r="Y103" s="340" t="s">
        <v>226</v>
      </c>
      <c r="Z103" s="333"/>
    </row>
    <row r="104" spans="1:26" s="224" customFormat="1" ht="24" customHeight="1" x14ac:dyDescent="0.25">
      <c r="A104" s="206"/>
      <c r="B104" s="181"/>
      <c r="C104" s="182"/>
      <c r="D104" s="183"/>
      <c r="E104" s="194"/>
      <c r="F104" s="418">
        <f>IF(ISERROR(LOOKUP(E104,'TITLE CODES'!$A$2:$A$126,'TITLE CODES'!$B$2:$B$126)),"",LOOKUP(E104,'TITLE CODES'!$A$2:$A$126,'TITLE CODES'!$B$2:$B$126))</f>
        <v>0</v>
      </c>
      <c r="G104" s="182"/>
      <c r="H104" s="182"/>
      <c r="I104" s="201"/>
      <c r="J104" s="202"/>
      <c r="K104" s="180"/>
      <c r="L104" s="206"/>
      <c r="M104" s="26"/>
      <c r="N104" s="26"/>
      <c r="O104" s="26"/>
      <c r="P104" s="323"/>
      <c r="Q104" s="323"/>
      <c r="R104" s="323"/>
      <c r="S104" s="323"/>
      <c r="T104" s="333"/>
      <c r="U104" s="335" t="e">
        <f t="array" ref="U104">INDEX($E$180:$E$198,MATCH(0,COUNTIF($U13:U103,$E$180:$E$198),0))</f>
        <v>#N/A</v>
      </c>
      <c r="V104" s="333"/>
      <c r="W104" s="333"/>
      <c r="X104" s="333"/>
      <c r="Y104" s="340" t="s">
        <v>228</v>
      </c>
      <c r="Z104" s="333"/>
    </row>
    <row r="105" spans="1:26" s="224" customFormat="1" ht="24" customHeight="1" x14ac:dyDescent="0.25">
      <c r="A105" s="206"/>
      <c r="B105" s="181"/>
      <c r="C105" s="182"/>
      <c r="D105" s="183"/>
      <c r="E105" s="194"/>
      <c r="F105" s="418">
        <f>IF(ISERROR(LOOKUP(E105,'TITLE CODES'!$A$2:$A$126,'TITLE CODES'!$B$2:$B$126)),"",LOOKUP(E105,'TITLE CODES'!$A$2:$A$126,'TITLE CODES'!$B$2:$B$126))</f>
        <v>0</v>
      </c>
      <c r="G105" s="182"/>
      <c r="H105" s="182"/>
      <c r="I105" s="201"/>
      <c r="J105" s="202"/>
      <c r="K105" s="180"/>
      <c r="L105" s="206"/>
      <c r="M105" s="26"/>
      <c r="N105" s="26"/>
      <c r="O105" s="26"/>
      <c r="P105" s="323"/>
      <c r="Q105" s="323"/>
      <c r="R105" s="323"/>
      <c r="S105" s="323"/>
      <c r="T105" s="333"/>
      <c r="U105" s="335" t="e">
        <f t="array" ref="U105">INDEX($E$181:$E$198,MATCH(0,COUNTIF($U13:U104,$E$181:$E$198),0))</f>
        <v>#N/A</v>
      </c>
      <c r="V105" s="333"/>
      <c r="W105" s="333"/>
      <c r="X105" s="333"/>
      <c r="Y105" s="340" t="s">
        <v>230</v>
      </c>
      <c r="Z105" s="333"/>
    </row>
    <row r="106" spans="1:26" s="224" customFormat="1" ht="24" customHeight="1" x14ac:dyDescent="0.25">
      <c r="A106" s="206"/>
      <c r="B106" s="181"/>
      <c r="C106" s="182"/>
      <c r="D106" s="183"/>
      <c r="E106" s="194"/>
      <c r="F106" s="418">
        <f>IF(ISERROR(LOOKUP(E106,'TITLE CODES'!$A$2:$A$126,'TITLE CODES'!$B$2:$B$126)),"",LOOKUP(E106,'TITLE CODES'!$A$2:$A$126,'TITLE CODES'!$B$2:$B$126))</f>
        <v>0</v>
      </c>
      <c r="G106" s="182"/>
      <c r="H106" s="182"/>
      <c r="I106" s="201"/>
      <c r="J106" s="202"/>
      <c r="K106" s="180"/>
      <c r="L106" s="206"/>
      <c r="M106" s="26"/>
      <c r="N106" s="26"/>
      <c r="O106" s="26"/>
      <c r="P106" s="323"/>
      <c r="Q106" s="323"/>
      <c r="R106" s="323"/>
      <c r="S106" s="323"/>
      <c r="T106" s="333"/>
      <c r="U106" s="335" t="e">
        <f t="array" ref="U106">INDEX($E$182:$E$198,MATCH(0,COUNTIF($U13:U105,$E$182:$E$198),0))</f>
        <v>#N/A</v>
      </c>
      <c r="V106" s="333"/>
      <c r="W106" s="333"/>
      <c r="X106" s="333"/>
      <c r="Y106" s="340" t="s">
        <v>232</v>
      </c>
      <c r="Z106" s="333"/>
    </row>
    <row r="107" spans="1:26" s="224" customFormat="1" ht="24" customHeight="1" x14ac:dyDescent="0.25">
      <c r="A107" s="206"/>
      <c r="B107" s="181"/>
      <c r="C107" s="182"/>
      <c r="D107" s="183"/>
      <c r="E107" s="194"/>
      <c r="F107" s="418">
        <f>IF(ISERROR(LOOKUP(E107,'TITLE CODES'!$A$2:$A$126,'TITLE CODES'!$B$2:$B$126)),"",LOOKUP(E107,'TITLE CODES'!$A$2:$A$126,'TITLE CODES'!$B$2:$B$126))</f>
        <v>0</v>
      </c>
      <c r="G107" s="182"/>
      <c r="H107" s="182"/>
      <c r="I107" s="201"/>
      <c r="J107" s="202"/>
      <c r="K107" s="180"/>
      <c r="L107" s="206"/>
      <c r="M107" s="26"/>
      <c r="N107" s="26"/>
      <c r="O107" s="26"/>
      <c r="P107" s="323"/>
      <c r="Q107" s="323"/>
      <c r="R107" s="323"/>
      <c r="S107" s="323"/>
      <c r="T107" s="333"/>
      <c r="U107" s="335" t="e">
        <f t="array" ref="U107">INDEX($E$183:$E$198,MATCH(0,COUNTIF($U13:U106,$E$183:$E$198),0))</f>
        <v>#N/A</v>
      </c>
      <c r="V107" s="333"/>
      <c r="W107" s="333"/>
      <c r="X107" s="333"/>
      <c r="Y107" s="340" t="s">
        <v>234</v>
      </c>
      <c r="Z107" s="333"/>
    </row>
    <row r="108" spans="1:26" s="224" customFormat="1" ht="24" customHeight="1" x14ac:dyDescent="0.25">
      <c r="A108" s="206"/>
      <c r="B108" s="181"/>
      <c r="C108" s="182"/>
      <c r="D108" s="183"/>
      <c r="E108" s="194"/>
      <c r="F108" s="418">
        <f>IF(ISERROR(LOOKUP(E108,'TITLE CODES'!$A$2:$A$126,'TITLE CODES'!$B$2:$B$126)),"",LOOKUP(E108,'TITLE CODES'!$A$2:$A$126,'TITLE CODES'!$B$2:$B$126))</f>
        <v>0</v>
      </c>
      <c r="G108" s="182"/>
      <c r="H108" s="182"/>
      <c r="I108" s="201"/>
      <c r="J108" s="202"/>
      <c r="K108" s="180"/>
      <c r="L108" s="206"/>
      <c r="M108" s="26"/>
      <c r="N108" s="26"/>
      <c r="O108" s="26"/>
      <c r="P108" s="323"/>
      <c r="Q108" s="323"/>
      <c r="R108" s="323"/>
      <c r="S108" s="323"/>
      <c r="T108" s="333"/>
      <c r="U108" s="335" t="e">
        <f t="array" ref="U108">INDEX($E$184:$E$198,MATCH(0,COUNTIF($U13:U107,$E$184:$E$198),0))</f>
        <v>#N/A</v>
      </c>
      <c r="V108" s="333"/>
      <c r="W108" s="333"/>
      <c r="X108" s="333"/>
      <c r="Y108" s="340" t="s">
        <v>236</v>
      </c>
      <c r="Z108" s="333"/>
    </row>
    <row r="109" spans="1:26" s="224" customFormat="1" ht="24" customHeight="1" x14ac:dyDescent="0.25">
      <c r="A109" s="206"/>
      <c r="B109" s="181"/>
      <c r="C109" s="182"/>
      <c r="D109" s="183"/>
      <c r="E109" s="194"/>
      <c r="F109" s="418">
        <f>IF(ISERROR(LOOKUP(E109,'TITLE CODES'!$A$2:$A$126,'TITLE CODES'!$B$2:$B$126)),"",LOOKUP(E109,'TITLE CODES'!$A$2:$A$126,'TITLE CODES'!$B$2:$B$126))</f>
        <v>0</v>
      </c>
      <c r="G109" s="182"/>
      <c r="H109" s="182"/>
      <c r="I109" s="201"/>
      <c r="J109" s="202"/>
      <c r="K109" s="180"/>
      <c r="L109" s="206"/>
      <c r="M109" s="26"/>
      <c r="N109" s="26"/>
      <c r="O109" s="26"/>
      <c r="P109" s="323"/>
      <c r="Q109" s="323"/>
      <c r="R109" s="323"/>
      <c r="S109" s="323"/>
      <c r="T109" s="333"/>
      <c r="U109" s="335" t="e">
        <f t="array" ref="U109">INDEX($E$185:$E$198,MATCH(0,COUNTIF($U13:U108,$E$185:$E$198),0))</f>
        <v>#N/A</v>
      </c>
      <c r="V109" s="333"/>
      <c r="W109" s="333"/>
      <c r="X109" s="333"/>
      <c r="Y109" s="340" t="s">
        <v>238</v>
      </c>
      <c r="Z109" s="333"/>
    </row>
    <row r="110" spans="1:26" s="224" customFormat="1" ht="24" customHeight="1" x14ac:dyDescent="0.25">
      <c r="A110" s="206"/>
      <c r="B110" s="181"/>
      <c r="C110" s="182"/>
      <c r="D110" s="183"/>
      <c r="E110" s="194"/>
      <c r="F110" s="418">
        <f>IF(ISERROR(LOOKUP(E110,'TITLE CODES'!$A$2:$A$126,'TITLE CODES'!$B$2:$B$126)),"",LOOKUP(E110,'TITLE CODES'!$A$2:$A$126,'TITLE CODES'!$B$2:$B$126))</f>
        <v>0</v>
      </c>
      <c r="G110" s="182"/>
      <c r="H110" s="182"/>
      <c r="I110" s="201"/>
      <c r="J110" s="202"/>
      <c r="K110" s="180"/>
      <c r="L110" s="206"/>
      <c r="M110" s="26"/>
      <c r="N110" s="26"/>
      <c r="O110" s="26"/>
      <c r="P110" s="323"/>
      <c r="Q110" s="323"/>
      <c r="R110" s="323"/>
      <c r="S110" s="323"/>
      <c r="T110" s="333"/>
      <c r="U110" s="335" t="e">
        <f t="array" ref="U110">INDEX($E$186:$E$198,MATCH(0,COUNTIF($U13:U109,$E$186:$E$198),0))</f>
        <v>#N/A</v>
      </c>
      <c r="V110" s="333"/>
      <c r="W110" s="333"/>
      <c r="X110" s="333"/>
      <c r="Y110" s="340" t="s">
        <v>240</v>
      </c>
      <c r="Z110" s="333"/>
    </row>
    <row r="111" spans="1:26" s="224" customFormat="1" ht="24" customHeight="1" x14ac:dyDescent="0.25">
      <c r="A111" s="206"/>
      <c r="B111" s="181"/>
      <c r="C111" s="182"/>
      <c r="D111" s="183"/>
      <c r="E111" s="194"/>
      <c r="F111" s="418">
        <f>IF(ISERROR(LOOKUP(E111,'TITLE CODES'!$A$2:$A$126,'TITLE CODES'!$B$2:$B$126)),"",LOOKUP(E111,'TITLE CODES'!$A$2:$A$126,'TITLE CODES'!$B$2:$B$126))</f>
        <v>0</v>
      </c>
      <c r="G111" s="182"/>
      <c r="H111" s="182"/>
      <c r="I111" s="201"/>
      <c r="J111" s="202"/>
      <c r="K111" s="180"/>
      <c r="L111" s="206"/>
      <c r="M111" s="26"/>
      <c r="N111" s="26"/>
      <c r="O111" s="26"/>
      <c r="P111" s="323"/>
      <c r="Q111" s="323"/>
      <c r="R111" s="323"/>
      <c r="S111" s="323"/>
      <c r="T111" s="333"/>
      <c r="U111" s="335" t="e">
        <f t="array" ref="U111">INDEX($E$187:$E$198,MATCH(0,COUNTIF($U13:U110,$E$187:$E$198),0))</f>
        <v>#N/A</v>
      </c>
      <c r="V111" s="333"/>
      <c r="W111" s="333"/>
      <c r="X111" s="333"/>
      <c r="Y111" s="340" t="s">
        <v>242</v>
      </c>
      <c r="Z111" s="333"/>
    </row>
    <row r="112" spans="1:26" s="224" customFormat="1" ht="24" customHeight="1" x14ac:dyDescent="0.25">
      <c r="A112" s="206"/>
      <c r="B112" s="181"/>
      <c r="C112" s="182"/>
      <c r="D112" s="183"/>
      <c r="E112" s="194"/>
      <c r="F112" s="418">
        <f>IF(ISERROR(LOOKUP(E112,'TITLE CODES'!$A$2:$A$126,'TITLE CODES'!$B$2:$B$126)),"",LOOKUP(E112,'TITLE CODES'!$A$2:$A$126,'TITLE CODES'!$B$2:$B$126))</f>
        <v>0</v>
      </c>
      <c r="G112" s="182"/>
      <c r="H112" s="182"/>
      <c r="I112" s="201"/>
      <c r="J112" s="202"/>
      <c r="K112" s="180"/>
      <c r="L112" s="206"/>
      <c r="M112" s="26"/>
      <c r="N112" s="26"/>
      <c r="O112" s="26"/>
      <c r="P112" s="323"/>
      <c r="Q112" s="323"/>
      <c r="R112" s="323"/>
      <c r="S112" s="323"/>
      <c r="T112" s="333"/>
      <c r="U112" s="335" t="e">
        <f t="array" ref="U112">INDEX($E$188:$E$198,MATCH(0,COUNTIF($U13:U111,$E$188:$E$198),0))</f>
        <v>#N/A</v>
      </c>
      <c r="V112" s="333"/>
      <c r="W112" s="333"/>
      <c r="X112" s="333"/>
      <c r="Y112" s="340" t="s">
        <v>244</v>
      </c>
      <c r="Z112" s="333"/>
    </row>
    <row r="113" spans="1:26" s="224" customFormat="1" ht="24" customHeight="1" x14ac:dyDescent="0.25">
      <c r="A113" s="206"/>
      <c r="B113" s="181"/>
      <c r="C113" s="182"/>
      <c r="D113" s="183"/>
      <c r="E113" s="194"/>
      <c r="F113" s="418">
        <f>IF(ISERROR(LOOKUP(E113,'TITLE CODES'!$A$2:$A$126,'TITLE CODES'!$B$2:$B$126)),"",LOOKUP(E113,'TITLE CODES'!$A$2:$A$126,'TITLE CODES'!$B$2:$B$126))</f>
        <v>0</v>
      </c>
      <c r="G113" s="182"/>
      <c r="H113" s="182"/>
      <c r="I113" s="201"/>
      <c r="J113" s="202"/>
      <c r="K113" s="180"/>
      <c r="L113" s="206"/>
      <c r="M113" s="26"/>
      <c r="N113" s="26"/>
      <c r="O113" s="26"/>
      <c r="P113" s="323"/>
      <c r="Q113" s="323"/>
      <c r="R113" s="323"/>
      <c r="S113" s="323"/>
      <c r="T113" s="333"/>
      <c r="U113" s="335" t="e">
        <f t="array" ref="U113">INDEX($E$189:$E$198,MATCH(0,COUNTIF($U13:U112,$E$189:$E$198),0))</f>
        <v>#N/A</v>
      </c>
      <c r="V113" s="333"/>
      <c r="W113" s="333"/>
      <c r="X113" s="333"/>
      <c r="Y113" s="340" t="s">
        <v>246</v>
      </c>
      <c r="Z113" s="333"/>
    </row>
    <row r="114" spans="1:26" s="224" customFormat="1" ht="24" customHeight="1" x14ac:dyDescent="0.25">
      <c r="A114" s="206"/>
      <c r="B114" s="181"/>
      <c r="C114" s="182"/>
      <c r="D114" s="183"/>
      <c r="E114" s="194"/>
      <c r="F114" s="418">
        <f>IF(ISERROR(LOOKUP(E114,'TITLE CODES'!$A$2:$A$126,'TITLE CODES'!$B$2:$B$126)),"",LOOKUP(E114,'TITLE CODES'!$A$2:$A$126,'TITLE CODES'!$B$2:$B$126))</f>
        <v>0</v>
      </c>
      <c r="G114" s="182"/>
      <c r="H114" s="182"/>
      <c r="I114" s="201"/>
      <c r="J114" s="202"/>
      <c r="K114" s="180"/>
      <c r="L114" s="206"/>
      <c r="M114" s="26"/>
      <c r="N114" s="26"/>
      <c r="O114" s="26"/>
      <c r="P114" s="323"/>
      <c r="Q114" s="323"/>
      <c r="R114" s="323"/>
      <c r="S114" s="323"/>
      <c r="T114" s="333"/>
      <c r="U114" s="335" t="e">
        <f t="array" ref="U114">INDEX($E$190:$E$198,MATCH(0,COUNTIF($U13:U113,$E$190:$E$198),0))</f>
        <v>#N/A</v>
      </c>
      <c r="V114" s="333"/>
      <c r="W114" s="333"/>
      <c r="X114" s="333"/>
      <c r="Y114" s="340" t="s">
        <v>248</v>
      </c>
      <c r="Z114" s="333"/>
    </row>
    <row r="115" spans="1:26" s="224" customFormat="1" ht="24" customHeight="1" x14ac:dyDescent="0.25">
      <c r="A115" s="206"/>
      <c r="B115" s="181"/>
      <c r="C115" s="182"/>
      <c r="D115" s="183"/>
      <c r="E115" s="194"/>
      <c r="F115" s="418">
        <f>IF(ISERROR(LOOKUP(E115,'TITLE CODES'!$A$2:$A$126,'TITLE CODES'!$B$2:$B$126)),"",LOOKUP(E115,'TITLE CODES'!$A$2:$A$126,'TITLE CODES'!$B$2:$B$126))</f>
        <v>0</v>
      </c>
      <c r="G115" s="182"/>
      <c r="H115" s="182"/>
      <c r="I115" s="201"/>
      <c r="J115" s="202"/>
      <c r="K115" s="180"/>
      <c r="L115" s="206"/>
      <c r="M115" s="26"/>
      <c r="N115" s="26"/>
      <c r="O115" s="26"/>
      <c r="P115" s="323"/>
      <c r="Q115" s="323"/>
      <c r="R115" s="323"/>
      <c r="S115" s="323"/>
      <c r="T115" s="333"/>
      <c r="U115" s="335" t="e">
        <f t="array" ref="U115">INDEX($E$191:$E$198,MATCH(0,COUNTIF($U13:U114,$E$191:$E$198),0))</f>
        <v>#N/A</v>
      </c>
      <c r="V115" s="333"/>
      <c r="W115" s="333"/>
      <c r="X115" s="333"/>
      <c r="Y115" s="340" t="s">
        <v>250</v>
      </c>
      <c r="Z115" s="333"/>
    </row>
    <row r="116" spans="1:26" s="224" customFormat="1" ht="24" customHeight="1" thickBot="1" x14ac:dyDescent="0.3">
      <c r="A116" s="206"/>
      <c r="B116" s="186"/>
      <c r="C116" s="187"/>
      <c r="D116" s="188"/>
      <c r="E116" s="195"/>
      <c r="F116" s="417">
        <f>IF(ISERROR(LOOKUP(E116,'TITLE CODES'!$A$2:$A$126,'TITLE CODES'!$B$2:$B$126)),"",LOOKUP(E116,'TITLE CODES'!$A$2:$A$126,'TITLE CODES'!$B$2:$B$126))</f>
        <v>0</v>
      </c>
      <c r="G116" s="187"/>
      <c r="H116" s="187"/>
      <c r="I116" s="203"/>
      <c r="J116" s="204"/>
      <c r="K116" s="180"/>
      <c r="L116" s="206"/>
      <c r="M116" s="26"/>
      <c r="N116" s="26"/>
      <c r="O116" s="26"/>
      <c r="P116" s="323"/>
      <c r="Q116" s="323"/>
      <c r="R116" s="323"/>
      <c r="S116" s="323"/>
      <c r="T116" s="333"/>
      <c r="U116" s="335" t="e">
        <f t="array" ref="U116">INDEX($E$192:$E$198,MATCH(0,COUNTIF($U13:U115,$E$192:$E$198),0))</f>
        <v>#N/A</v>
      </c>
      <c r="V116" s="333"/>
      <c r="W116" s="333"/>
      <c r="X116" s="333"/>
      <c r="Y116" s="340" t="s">
        <v>252</v>
      </c>
      <c r="Z116" s="333"/>
    </row>
    <row r="117" spans="1:26" s="224" customFormat="1" ht="24" customHeight="1" thickBot="1" x14ac:dyDescent="0.3">
      <c r="A117" s="206"/>
      <c r="B117" s="228"/>
      <c r="C117" s="229"/>
      <c r="D117" s="230"/>
      <c r="E117" s="230"/>
      <c r="F117" s="436"/>
      <c r="G117" s="231"/>
      <c r="H117" s="552" t="s">
        <v>337</v>
      </c>
      <c r="I117" s="552"/>
      <c r="J117" s="553"/>
      <c r="K117" s="232">
        <f>SUM(K95:K116)</f>
        <v>0</v>
      </c>
      <c r="L117" s="206"/>
      <c r="M117" s="26"/>
      <c r="N117" s="26"/>
      <c r="O117" s="26"/>
      <c r="P117" s="323"/>
      <c r="Q117" s="323"/>
      <c r="R117" s="323"/>
      <c r="S117" s="323"/>
      <c r="T117" s="333"/>
      <c r="U117" s="335" t="e">
        <f t="array" ref="U117">INDEX($E$193:$E$198,MATCH(0,COUNTIF($U13:U116,$E$193:$E$198),0))</f>
        <v>#N/A</v>
      </c>
      <c r="V117" s="333"/>
      <c r="W117" s="333"/>
      <c r="X117" s="333"/>
      <c r="Y117" s="340" t="s">
        <v>254</v>
      </c>
      <c r="Z117" s="333"/>
    </row>
    <row r="118" spans="1:26" s="224" customFormat="1" ht="15.75" thickBot="1" x14ac:dyDescent="0.25">
      <c r="A118" s="206"/>
      <c r="B118" s="211"/>
      <c r="C118" s="233"/>
      <c r="D118" s="206"/>
      <c r="E118" s="206"/>
      <c r="F118" s="206"/>
      <c r="G118" s="206"/>
      <c r="H118" s="206"/>
      <c r="I118" s="217"/>
      <c r="J118" s="210"/>
      <c r="K118" s="206"/>
      <c r="L118" s="206"/>
      <c r="M118" s="26"/>
      <c r="N118" s="26"/>
      <c r="O118" s="26"/>
      <c r="P118" s="323"/>
      <c r="Q118" s="323"/>
      <c r="R118" s="323"/>
      <c r="S118" s="323"/>
      <c r="T118" s="333"/>
      <c r="U118" s="335" t="e">
        <f t="array" ref="U118">INDEX($E$194:$E$198,MATCH(0,COUNTIF($U13:U117,$E$194:$E$198),0))</f>
        <v>#N/A</v>
      </c>
      <c r="V118" s="333"/>
      <c r="W118" s="333"/>
      <c r="X118" s="333"/>
      <c r="Y118" s="340" t="s">
        <v>256</v>
      </c>
      <c r="Z118" s="333"/>
    </row>
    <row r="119" spans="1:26" s="224" customFormat="1" x14ac:dyDescent="0.2">
      <c r="A119" s="206"/>
      <c r="B119" s="261" t="str">
        <f>+B37</f>
        <v>Footnotes</v>
      </c>
      <c r="C119" s="537"/>
      <c r="D119" s="537"/>
      <c r="E119" s="537"/>
      <c r="F119" s="537"/>
      <c r="G119" s="537"/>
      <c r="H119" s="537"/>
      <c r="I119" s="537"/>
      <c r="J119" s="537"/>
      <c r="K119" s="537"/>
      <c r="L119" s="206"/>
      <c r="M119" s="26"/>
      <c r="N119" s="26"/>
      <c r="O119" s="26"/>
      <c r="P119" s="323"/>
      <c r="Q119" s="323"/>
      <c r="R119" s="323"/>
      <c r="S119" s="323"/>
      <c r="T119" s="333"/>
      <c r="U119" s="335" t="e">
        <f t="array" ref="U119">INDEX($E$195:$E$198,MATCH(0,COUNTIF($U13:U118,$E$195:$E$198),0))</f>
        <v>#N/A</v>
      </c>
      <c r="V119" s="333"/>
      <c r="W119" s="333"/>
      <c r="X119" s="333"/>
      <c r="Y119" s="340" t="s">
        <v>258</v>
      </c>
      <c r="Z119" s="333"/>
    </row>
    <row r="120" spans="1:26" s="224" customFormat="1" x14ac:dyDescent="0.2">
      <c r="A120" s="206"/>
      <c r="B120" s="262"/>
      <c r="C120" s="537"/>
      <c r="D120" s="537"/>
      <c r="E120" s="537"/>
      <c r="F120" s="537"/>
      <c r="G120" s="537"/>
      <c r="H120" s="537"/>
      <c r="I120" s="537"/>
      <c r="J120" s="537"/>
      <c r="K120" s="537"/>
      <c r="L120" s="206"/>
      <c r="M120" s="26"/>
      <c r="N120" s="26"/>
      <c r="O120" s="26"/>
      <c r="P120" s="323"/>
      <c r="Q120" s="323"/>
      <c r="R120" s="323"/>
      <c r="S120" s="323"/>
      <c r="T120" s="333"/>
      <c r="U120" s="335" t="e">
        <f t="array" ref="U120">INDEX($E$196:$E$198,MATCH(0,COUNTIF($U13:U119,$E$196:$E$198),0))</f>
        <v>#N/A</v>
      </c>
      <c r="V120" s="333"/>
      <c r="W120" s="333"/>
      <c r="X120" s="333"/>
      <c r="Y120" s="340" t="s">
        <v>260</v>
      </c>
      <c r="Z120" s="333"/>
    </row>
    <row r="121" spans="1:26" s="224" customFormat="1" x14ac:dyDescent="0.2">
      <c r="A121" s="206"/>
      <c r="B121" s="263"/>
      <c r="C121" s="537"/>
      <c r="D121" s="537"/>
      <c r="E121" s="537"/>
      <c r="F121" s="537"/>
      <c r="G121" s="537"/>
      <c r="H121" s="537"/>
      <c r="I121" s="537"/>
      <c r="J121" s="537"/>
      <c r="K121" s="537"/>
      <c r="L121" s="206"/>
      <c r="M121" s="26"/>
      <c r="N121" s="26"/>
      <c r="O121" s="26"/>
      <c r="P121" s="323"/>
      <c r="Q121" s="323"/>
      <c r="R121" s="323"/>
      <c r="S121" s="323"/>
      <c r="T121" s="333"/>
      <c r="U121" s="335" t="e">
        <f t="array" ref="U121">INDEX($E$197:$E$198,MATCH(0,COUNTIF($U13:U120,$E$197:$E$198),0))</f>
        <v>#N/A</v>
      </c>
      <c r="V121" s="333"/>
      <c r="W121" s="333"/>
      <c r="X121" s="333"/>
      <c r="Y121" s="340" t="s">
        <v>262</v>
      </c>
      <c r="Z121" s="333"/>
    </row>
    <row r="122" spans="1:26" s="224" customFormat="1" ht="15.75" thickBot="1" x14ac:dyDescent="0.25">
      <c r="A122" s="206"/>
      <c r="B122" s="260"/>
      <c r="C122" s="537"/>
      <c r="D122" s="537"/>
      <c r="E122" s="537"/>
      <c r="F122" s="537"/>
      <c r="G122" s="537"/>
      <c r="H122" s="537"/>
      <c r="I122" s="537"/>
      <c r="J122" s="537"/>
      <c r="K122" s="537"/>
      <c r="L122" s="206"/>
      <c r="M122" s="26"/>
      <c r="N122" s="26"/>
      <c r="O122" s="26"/>
      <c r="P122" s="323"/>
      <c r="Q122" s="323"/>
      <c r="R122" s="323"/>
      <c r="S122" s="323"/>
      <c r="T122" s="333"/>
      <c r="U122" s="335" t="e">
        <f t="array" ref="U122">INDEX($E$198:$E$198,MATCH(0,COUNTIF($U13:U121,$E$198:$E$198),0))</f>
        <v>#N/A</v>
      </c>
      <c r="V122" s="333"/>
      <c r="W122" s="333"/>
      <c r="X122" s="333"/>
      <c r="Y122" s="340" t="s">
        <v>264</v>
      </c>
      <c r="Z122" s="333"/>
    </row>
    <row r="123" spans="1:26" s="224" customFormat="1" ht="26.25" customHeight="1" x14ac:dyDescent="0.25">
      <c r="A123" s="206"/>
      <c r="B123" s="539" t="s">
        <v>321</v>
      </c>
      <c r="C123" s="539"/>
      <c r="D123" s="539"/>
      <c r="E123" s="539"/>
      <c r="F123" s="539"/>
      <c r="G123" s="539"/>
      <c r="H123" s="539"/>
      <c r="I123" s="539"/>
      <c r="J123" s="539"/>
      <c r="K123" s="539"/>
      <c r="L123" s="539"/>
      <c r="M123" s="539"/>
      <c r="N123" s="539"/>
      <c r="O123" s="539"/>
      <c r="P123" s="330"/>
      <c r="Q123" s="330"/>
      <c r="R123" s="330"/>
      <c r="S123" s="330"/>
      <c r="T123" s="333"/>
      <c r="U123" s="335" t="e">
        <f t="array" ref="U123">INDEX($E$218:$E$239,MATCH(0,COUNTIF($U13:U122,$E$218:$E$239),0))</f>
        <v>#N/A</v>
      </c>
      <c r="V123" s="333"/>
      <c r="W123" s="333"/>
      <c r="X123" s="333"/>
      <c r="Y123" s="340" t="s">
        <v>266</v>
      </c>
      <c r="Z123" s="333"/>
    </row>
    <row r="124" spans="1:26" s="224" customFormat="1" ht="30" x14ac:dyDescent="0.4">
      <c r="A124" s="539" t="s">
        <v>272</v>
      </c>
      <c r="B124" s="539"/>
      <c r="C124" s="539"/>
      <c r="D124" s="539"/>
      <c r="E124" s="539"/>
      <c r="F124" s="539"/>
      <c r="G124" s="539"/>
      <c r="H124" s="539"/>
      <c r="I124" s="539"/>
      <c r="J124" s="539"/>
      <c r="K124" s="539"/>
      <c r="L124" s="539"/>
      <c r="M124" s="539"/>
      <c r="N124" s="539"/>
      <c r="O124" s="539"/>
      <c r="P124" s="331"/>
      <c r="Q124" s="331"/>
      <c r="R124" s="331"/>
      <c r="S124" s="331"/>
      <c r="T124" s="333" t="s">
        <v>308</v>
      </c>
      <c r="U124" s="335" t="e">
        <f t="array" ref="U124">INDEX($E$219:$E$239,MATCH(0,COUNTIF($U13:U123,$E$219:$E$239),0))</f>
        <v>#N/A</v>
      </c>
      <c r="V124" s="333"/>
      <c r="W124" s="333"/>
      <c r="X124" s="333"/>
      <c r="Y124" s="340" t="s">
        <v>268</v>
      </c>
      <c r="Z124" s="333"/>
    </row>
    <row r="125" spans="1:26" s="224" customFormat="1" ht="27.75" x14ac:dyDescent="0.4">
      <c r="A125" s="539" t="s">
        <v>273</v>
      </c>
      <c r="B125" s="539"/>
      <c r="C125" s="539"/>
      <c r="D125" s="539"/>
      <c r="E125" s="539"/>
      <c r="F125" s="539"/>
      <c r="G125" s="539"/>
      <c r="H125" s="539"/>
      <c r="I125" s="539"/>
      <c r="J125" s="539"/>
      <c r="K125" s="539"/>
      <c r="L125" s="539"/>
      <c r="M125" s="539"/>
      <c r="N125" s="539"/>
      <c r="O125" s="539"/>
      <c r="P125" s="332"/>
      <c r="Q125" s="332"/>
      <c r="R125" s="332"/>
      <c r="S125" s="332"/>
      <c r="T125" s="333"/>
      <c r="U125" s="335" t="e">
        <f t="array" ref="U125">INDEX($E$220:$E$239,MATCH(0,COUNTIF($U13:U124,$E$220:$E$239),0))</f>
        <v>#N/A</v>
      </c>
      <c r="V125" s="333"/>
      <c r="W125" s="333"/>
      <c r="X125" s="333"/>
      <c r="Y125" s="333"/>
      <c r="Z125" s="333"/>
    </row>
    <row r="126" spans="1:26" s="224" customFormat="1" ht="15.75" thickBot="1" x14ac:dyDescent="0.25">
      <c r="A126" s="206"/>
      <c r="B126" s="561">
        <f>+SUMMARY!B7</f>
        <v>0</v>
      </c>
      <c r="C126" s="561"/>
      <c r="D126" s="207"/>
      <c r="E126" s="206"/>
      <c r="F126" s="206"/>
      <c r="G126" s="206"/>
      <c r="H126" s="208"/>
      <c r="I126" s="209"/>
      <c r="J126" s="210"/>
      <c r="K126" s="206"/>
      <c r="L126" s="206"/>
      <c r="M126" s="26"/>
      <c r="N126" s="26"/>
      <c r="O126" s="26"/>
      <c r="P126" s="323"/>
      <c r="Q126" s="323"/>
      <c r="R126" s="323"/>
      <c r="S126" s="323"/>
      <c r="T126" s="333"/>
      <c r="U126" s="335" t="e">
        <f t="array" ref="U126">INDEX($E$221:$E$239,MATCH(0,COUNTIF($U13:U125,$E$221:$E$239),0))</f>
        <v>#N/A</v>
      </c>
      <c r="V126" s="333"/>
      <c r="W126" s="333"/>
      <c r="X126" s="333"/>
      <c r="Y126" s="333"/>
      <c r="Z126" s="333"/>
    </row>
    <row r="127" spans="1:26" s="224" customFormat="1" ht="24" customHeight="1" thickBot="1" x14ac:dyDescent="0.3">
      <c r="A127" s="206"/>
      <c r="B127" s="554" t="s">
        <v>1</v>
      </c>
      <c r="C127" s="554"/>
      <c r="D127" s="556">
        <f>SUMMARY!$C$8</f>
        <v>0</v>
      </c>
      <c r="E127" s="556"/>
      <c r="F127" s="556"/>
      <c r="G127" s="211"/>
      <c r="H127" s="211"/>
      <c r="I127" s="236"/>
      <c r="J127" s="237" t="s">
        <v>0</v>
      </c>
      <c r="K127" s="213">
        <f>SUMMARY!H7</f>
        <v>0</v>
      </c>
      <c r="L127" s="206"/>
      <c r="M127" s="26"/>
      <c r="N127" s="26"/>
      <c r="O127" s="26"/>
      <c r="P127" s="323"/>
      <c r="Q127" s="323"/>
      <c r="R127" s="323"/>
      <c r="S127" s="323"/>
      <c r="T127" s="333"/>
      <c r="U127" s="335" t="e">
        <f t="array" ref="U127">INDEX($E$222:$E$239,MATCH(0,COUNTIF($U13:U126,$E$222:$E$239),0))</f>
        <v>#N/A</v>
      </c>
      <c r="V127" s="333"/>
      <c r="W127" s="333"/>
      <c r="X127" s="333"/>
      <c r="Y127" s="333"/>
      <c r="Z127" s="333"/>
    </row>
    <row r="128" spans="1:26" s="224" customFormat="1" ht="24" customHeight="1" thickBot="1" x14ac:dyDescent="0.3">
      <c r="A128" s="206"/>
      <c r="B128" s="554" t="s">
        <v>284</v>
      </c>
      <c r="C128" s="554"/>
      <c r="D128" s="555">
        <f>SUMMARY!$C$10</f>
        <v>0</v>
      </c>
      <c r="E128" s="555"/>
      <c r="F128" s="239"/>
      <c r="G128" s="206"/>
      <c r="H128" s="206"/>
      <c r="I128" s="217"/>
      <c r="J128" s="237" t="s">
        <v>300</v>
      </c>
      <c r="K128" s="214">
        <f>SUMMARY!H8</f>
        <v>0</v>
      </c>
      <c r="L128" s="206"/>
      <c r="M128" s="26"/>
      <c r="N128" s="26"/>
      <c r="O128" s="26"/>
      <c r="P128" s="323"/>
      <c r="Q128" s="323"/>
      <c r="R128" s="323"/>
      <c r="S128" s="323"/>
      <c r="T128" s="333"/>
      <c r="U128" s="335" t="e">
        <f t="array" ref="U128">INDEX($E$223:$E$239,MATCH(0,COUNTIF($U13:U127,$E$223:$E$239),0))</f>
        <v>#N/A</v>
      </c>
      <c r="V128" s="333"/>
      <c r="W128" s="333"/>
      <c r="X128" s="333"/>
      <c r="Y128" s="333"/>
      <c r="Z128" s="333"/>
    </row>
    <row r="129" spans="1:32" s="224" customFormat="1" ht="24.75" customHeight="1" thickBot="1" x14ac:dyDescent="0.25">
      <c r="A129" s="206"/>
      <c r="B129" s="211"/>
      <c r="C129" s="215"/>
      <c r="D129" s="211"/>
      <c r="E129" s="216"/>
      <c r="F129" s="211"/>
      <c r="G129" s="206"/>
      <c r="H129" s="206"/>
      <c r="I129" s="217"/>
      <c r="J129" s="218" t="s">
        <v>280</v>
      </c>
      <c r="K129" s="219" t="s">
        <v>281</v>
      </c>
      <c r="L129" s="206"/>
      <c r="M129" s="26"/>
      <c r="N129" s="26"/>
      <c r="O129" s="26"/>
      <c r="P129" s="323"/>
      <c r="Q129" s="323"/>
      <c r="R129" s="323"/>
      <c r="S129" s="323"/>
      <c r="T129" s="333"/>
      <c r="U129" s="335" t="e">
        <f t="array" ref="U129">INDEX($E$224:$E$239,MATCH(0,COUNTIF($U13:U128,$E$224:$E$239),0))</f>
        <v>#N/A</v>
      </c>
      <c r="V129" s="333"/>
      <c r="W129" s="333"/>
      <c r="X129" s="333"/>
      <c r="Y129" s="333"/>
      <c r="Z129" s="333"/>
    </row>
    <row r="130" spans="1:32" s="224" customFormat="1" ht="24.75" customHeight="1" thickBot="1" x14ac:dyDescent="0.35">
      <c r="A130" s="206"/>
      <c r="B130" s="220"/>
      <c r="C130" s="215"/>
      <c r="D130" s="221"/>
      <c r="E130" s="222"/>
      <c r="F130" s="216"/>
      <c r="G130" s="206"/>
      <c r="H130" s="206"/>
      <c r="I130" s="217"/>
      <c r="J130" s="291">
        <f>+SUMMARY!G13</f>
        <v>0</v>
      </c>
      <c r="K130" s="291">
        <f>SUMMARY!H13</f>
        <v>0</v>
      </c>
      <c r="L130" s="206"/>
      <c r="M130" s="26"/>
      <c r="N130" s="26"/>
      <c r="O130" s="26"/>
      <c r="P130" s="323"/>
      <c r="Q130" s="323"/>
      <c r="R130" s="323"/>
      <c r="S130" s="323"/>
      <c r="T130" s="333"/>
      <c r="U130" s="335" t="e">
        <f t="array" ref="U130">INDEX($E$225:$E$239,MATCH(0,COUNTIF($U13:U129,$E$225:$E$239),0))</f>
        <v>#N/A</v>
      </c>
      <c r="V130" s="333"/>
      <c r="W130" s="333"/>
      <c r="X130" s="333"/>
      <c r="Y130" s="333"/>
      <c r="Z130" s="333"/>
    </row>
    <row r="131" spans="1:32" s="224" customFormat="1" ht="25.5" customHeight="1" x14ac:dyDescent="0.35">
      <c r="A131" s="206"/>
      <c r="B131" s="538" t="s">
        <v>275</v>
      </c>
      <c r="C131" s="538"/>
      <c r="D131" s="538"/>
      <c r="E131" s="538"/>
      <c r="F131" s="538"/>
      <c r="G131" s="538"/>
      <c r="H131" s="538"/>
      <c r="I131" s="538"/>
      <c r="J131" s="538"/>
      <c r="K131" s="538"/>
      <c r="L131" s="206"/>
      <c r="M131" s="26"/>
      <c r="N131" s="26"/>
      <c r="O131" s="26"/>
      <c r="P131" s="323"/>
      <c r="Q131" s="323"/>
      <c r="R131" s="323"/>
      <c r="S131" s="323"/>
      <c r="T131" s="333"/>
      <c r="U131" s="335" t="e">
        <f t="array" ref="U131">INDEX($E$226:$E$239,MATCH(0,COUNTIF($U13:U130,$E$226:$E$239),0))</f>
        <v>#N/A</v>
      </c>
      <c r="V131" s="333"/>
      <c r="W131" s="333"/>
      <c r="X131" s="333"/>
      <c r="Y131" s="333"/>
      <c r="Z131" s="333"/>
    </row>
    <row r="132" spans="1:32" s="224" customFormat="1" ht="15.75" thickBot="1" x14ac:dyDescent="0.25">
      <c r="A132" s="206"/>
      <c r="B132" s="211" t="s">
        <v>301</v>
      </c>
      <c r="C132" s="215"/>
      <c r="D132" s="206"/>
      <c r="E132" s="206"/>
      <c r="F132" s="206"/>
      <c r="G132" s="206"/>
      <c r="H132" s="206"/>
      <c r="I132" s="217"/>
      <c r="J132" s="210"/>
      <c r="K132" s="206"/>
      <c r="L132" s="206"/>
      <c r="M132" s="26"/>
      <c r="N132" s="26"/>
      <c r="O132" s="26"/>
      <c r="P132" s="323"/>
      <c r="Q132" s="323"/>
      <c r="R132" s="323"/>
      <c r="S132" s="323"/>
      <c r="T132" s="333"/>
      <c r="U132" s="335" t="e">
        <f t="array" ref="U132">INDEX($E$227:$E$239,MATCH(0,COUNTIF($U13:U131,$E$227:$E$239),0))</f>
        <v>#N/A</v>
      </c>
      <c r="V132" s="333"/>
      <c r="W132" s="333"/>
      <c r="X132" s="333"/>
      <c r="Y132" s="333"/>
      <c r="Z132" s="333"/>
      <c r="AF132" s="206"/>
    </row>
    <row r="133" spans="1:32" s="224" customFormat="1" ht="24" customHeight="1" thickBot="1" x14ac:dyDescent="0.25">
      <c r="A133" s="206"/>
      <c r="B133" s="540" t="s">
        <v>10</v>
      </c>
      <c r="C133" s="541"/>
      <c r="D133" s="541"/>
      <c r="E133" s="541"/>
      <c r="F133" s="541"/>
      <c r="G133" s="541"/>
      <c r="H133" s="541"/>
      <c r="I133" s="541"/>
      <c r="J133" s="541"/>
      <c r="K133" s="542"/>
      <c r="L133" s="206"/>
      <c r="M133" s="26"/>
      <c r="N133" s="26"/>
      <c r="O133" s="26"/>
      <c r="P133" s="323"/>
      <c r="Q133" s="323"/>
      <c r="R133" s="323"/>
      <c r="S133" s="323"/>
      <c r="T133" s="333"/>
      <c r="U133" s="335" t="e">
        <f t="array" ref="U133">INDEX($E$228:$E$239,MATCH(0,COUNTIF($U13:U132,$E$228:$E$239),0))</f>
        <v>#N/A</v>
      </c>
      <c r="V133" s="333"/>
      <c r="W133" s="333"/>
      <c r="X133" s="333"/>
      <c r="Y133" s="333"/>
      <c r="Z133" s="333"/>
      <c r="AF133" s="206"/>
    </row>
    <row r="134" spans="1:32" s="224" customFormat="1" ht="24" customHeight="1" thickBot="1" x14ac:dyDescent="0.25">
      <c r="A134" s="206"/>
      <c r="B134" s="543" t="s">
        <v>287</v>
      </c>
      <c r="C134" s="544"/>
      <c r="D134" s="543" t="s">
        <v>295</v>
      </c>
      <c r="E134" s="545"/>
      <c r="F134" s="544"/>
      <c r="G134" s="543" t="s">
        <v>294</v>
      </c>
      <c r="H134" s="544"/>
      <c r="I134" s="550" t="s">
        <v>333</v>
      </c>
      <c r="J134" s="546" t="s">
        <v>334</v>
      </c>
      <c r="K134" s="548" t="s">
        <v>297</v>
      </c>
      <c r="L134" s="206"/>
      <c r="M134" s="26"/>
      <c r="N134" s="26"/>
      <c r="O134" s="26"/>
      <c r="P134" s="323"/>
      <c r="Q134" s="323"/>
      <c r="R134" s="323"/>
      <c r="S134" s="323"/>
      <c r="T134" s="333"/>
      <c r="U134" s="335" t="e">
        <f t="array" ref="U134">INDEX($E$229:$E$239,MATCH(0,COUNTIF($U13:U133,$E$229:$E$239),0))</f>
        <v>#N/A</v>
      </c>
      <c r="V134" s="333"/>
      <c r="W134" s="333"/>
      <c r="X134" s="333"/>
      <c r="Y134" s="333"/>
      <c r="Z134" s="333"/>
      <c r="AF134" s="206"/>
    </row>
    <row r="135" spans="1:32" s="224" customFormat="1" ht="24" customHeight="1" thickBot="1" x14ac:dyDescent="0.3">
      <c r="A135" s="206"/>
      <c r="B135" s="225" t="s">
        <v>288</v>
      </c>
      <c r="C135" s="226" t="s">
        <v>289</v>
      </c>
      <c r="D135" s="225" t="s">
        <v>290</v>
      </c>
      <c r="E135" s="227" t="s">
        <v>270</v>
      </c>
      <c r="F135" s="225" t="s">
        <v>291</v>
      </c>
      <c r="G135" s="225" t="s">
        <v>292</v>
      </c>
      <c r="H135" s="225" t="s">
        <v>293</v>
      </c>
      <c r="I135" s="551"/>
      <c r="J135" s="547"/>
      <c r="K135" s="549"/>
      <c r="L135" s="206"/>
      <c r="M135" s="26"/>
      <c r="N135" s="26"/>
      <c r="O135" s="26"/>
      <c r="P135" s="323"/>
      <c r="Q135" s="323"/>
      <c r="R135" s="323"/>
      <c r="S135" s="323"/>
      <c r="T135" s="333"/>
      <c r="U135" s="335" t="e">
        <f t="array" ref="U135">INDEX($E$230:$E$239,MATCH(0,COUNTIF($U13:U134,$E$230:$E$239),0))</f>
        <v>#N/A</v>
      </c>
      <c r="V135" s="333"/>
      <c r="W135" s="333"/>
      <c r="X135" s="333"/>
      <c r="Y135" s="333"/>
      <c r="Z135" s="333"/>
      <c r="AF135" s="206"/>
    </row>
    <row r="136" spans="1:32" s="224" customFormat="1" ht="24" customHeight="1" x14ac:dyDescent="0.25">
      <c r="A136" s="206"/>
      <c r="B136" s="169"/>
      <c r="C136" s="170"/>
      <c r="D136" s="171"/>
      <c r="E136" s="192"/>
      <c r="F136" s="416">
        <f>IF(ISERROR(LOOKUP(E136,'TITLE CODES'!$A$2:$A$126,'TITLE CODES'!$B$2:$B$126)),"",LOOKUP(E136,'TITLE CODES'!$A$2:$A$126,'TITLE CODES'!$B$2:$B$126))</f>
        <v>0</v>
      </c>
      <c r="G136" s="170"/>
      <c r="H136" s="170"/>
      <c r="I136" s="197"/>
      <c r="J136" s="198"/>
      <c r="K136" s="174"/>
      <c r="L136" s="206"/>
      <c r="M136" s="26"/>
      <c r="N136" s="26"/>
      <c r="O136" s="26"/>
      <c r="P136" s="323"/>
      <c r="Q136" s="323"/>
      <c r="R136" s="323"/>
      <c r="S136" s="323"/>
      <c r="T136" s="333"/>
      <c r="U136" s="335" t="e">
        <f t="array" ref="U136">INDEX($E$231:$E$239,MATCH(0,COUNTIF($U13:U135,$E$231:$E$239),0))</f>
        <v>#N/A</v>
      </c>
      <c r="V136" s="333"/>
      <c r="W136" s="333"/>
      <c r="X136" s="333"/>
      <c r="Y136" s="333"/>
      <c r="Z136" s="333"/>
      <c r="AF136" s="206"/>
    </row>
    <row r="137" spans="1:32" s="224" customFormat="1" ht="24" customHeight="1" x14ac:dyDescent="0.25">
      <c r="A137" s="206"/>
      <c r="B137" s="175"/>
      <c r="C137" s="176"/>
      <c r="D137" s="177"/>
      <c r="E137" s="193"/>
      <c r="F137" s="418">
        <f>IF(ISERROR(LOOKUP(E137,'TITLE CODES'!$A$2:$A$126,'TITLE CODES'!$B$2:$B$126)),"",LOOKUP(E137,'TITLE CODES'!$A$2:$A$126,'TITLE CODES'!$B$2:$B$126))</f>
        <v>0</v>
      </c>
      <c r="G137" s="176"/>
      <c r="H137" s="176"/>
      <c r="I137" s="199"/>
      <c r="J137" s="200"/>
      <c r="K137" s="180"/>
      <c r="L137" s="206"/>
      <c r="M137" s="26"/>
      <c r="N137" s="26"/>
      <c r="O137" s="26"/>
      <c r="P137" s="323"/>
      <c r="Q137" s="323"/>
      <c r="R137" s="323"/>
      <c r="S137" s="323"/>
      <c r="T137" s="333"/>
      <c r="U137" s="335" t="e">
        <f t="array" ref="U137">INDEX($E$232:$E$239,MATCH(0,COUNTIF($U13:U136,$E$232:$E$239),0))</f>
        <v>#N/A</v>
      </c>
      <c r="V137" s="323"/>
      <c r="W137" s="323"/>
      <c r="X137" s="333"/>
      <c r="Y137" s="333"/>
      <c r="Z137" s="333"/>
      <c r="AF137" s="206"/>
    </row>
    <row r="138" spans="1:32" s="224" customFormat="1" ht="24" customHeight="1" x14ac:dyDescent="0.25">
      <c r="A138" s="206"/>
      <c r="B138" s="181"/>
      <c r="C138" s="182"/>
      <c r="D138" s="183"/>
      <c r="E138" s="194"/>
      <c r="F138" s="418">
        <f>IF(ISERROR(LOOKUP(E138,'TITLE CODES'!$A$2:$A$126,'TITLE CODES'!$B$2:$B$126)),"",LOOKUP(E138,'TITLE CODES'!$A$2:$A$126,'TITLE CODES'!$B$2:$B$126))</f>
        <v>0</v>
      </c>
      <c r="G138" s="182"/>
      <c r="H138" s="182"/>
      <c r="I138" s="201"/>
      <c r="J138" s="202"/>
      <c r="K138" s="180"/>
      <c r="L138" s="206"/>
      <c r="M138" s="26"/>
      <c r="N138" s="26"/>
      <c r="O138" s="26"/>
      <c r="P138" s="323"/>
      <c r="Q138" s="323"/>
      <c r="R138" s="323"/>
      <c r="S138" s="323"/>
      <c r="T138" s="323"/>
      <c r="U138" s="335" t="e">
        <f t="array" ref="U138">INDEX($E$233:$E$239,MATCH(0,COUNTIF($U13:U137,$E$233:$E$239),0))</f>
        <v>#N/A</v>
      </c>
      <c r="V138" s="323"/>
      <c r="W138" s="323"/>
      <c r="X138" s="333"/>
      <c r="Y138" s="333"/>
      <c r="Z138" s="333"/>
      <c r="AF138" s="206"/>
    </row>
    <row r="139" spans="1:32" s="224" customFormat="1" ht="24" customHeight="1" x14ac:dyDescent="0.25">
      <c r="A139" s="206"/>
      <c r="B139" s="181"/>
      <c r="C139" s="182"/>
      <c r="D139" s="183"/>
      <c r="E139" s="194"/>
      <c r="F139" s="418">
        <f>IF(ISERROR(LOOKUP(E139,'TITLE CODES'!$A$2:$A$126,'TITLE CODES'!$B$2:$B$126)),"",LOOKUP(E139,'TITLE CODES'!$A$2:$A$126,'TITLE CODES'!$B$2:$B$126))</f>
        <v>0</v>
      </c>
      <c r="G139" s="182"/>
      <c r="H139" s="182"/>
      <c r="I139" s="201"/>
      <c r="J139" s="202"/>
      <c r="K139" s="180"/>
      <c r="L139" s="206"/>
      <c r="M139" s="26"/>
      <c r="N139" s="26"/>
      <c r="O139" s="26"/>
      <c r="P139" s="323"/>
      <c r="Q139" s="323"/>
      <c r="R139" s="323"/>
      <c r="S139" s="323"/>
      <c r="T139" s="323"/>
      <c r="U139" s="335" t="e">
        <f t="array" ref="U139">INDEX($E$234:$E$239,MATCH(0,COUNTIF($U13:U138,$E$234:$E$239),0))</f>
        <v>#N/A</v>
      </c>
      <c r="V139" s="323"/>
      <c r="W139" s="323"/>
      <c r="X139" s="323"/>
      <c r="Y139" s="333"/>
      <c r="Z139" s="333"/>
      <c r="AF139" s="206"/>
    </row>
    <row r="140" spans="1:32" ht="24" customHeight="1" x14ac:dyDescent="0.25">
      <c r="B140" s="181"/>
      <c r="C140" s="182"/>
      <c r="D140" s="183"/>
      <c r="E140" s="194"/>
      <c r="F140" s="418">
        <f>IF(ISERROR(LOOKUP(E140,'TITLE CODES'!$A$2:$A$126,'TITLE CODES'!$B$2:$B$126)),"",LOOKUP(E140,'TITLE CODES'!$A$2:$A$126,'TITLE CODES'!$B$2:$B$126))</f>
        <v>0</v>
      </c>
      <c r="G140" s="182"/>
      <c r="H140" s="182"/>
      <c r="I140" s="201"/>
      <c r="J140" s="202"/>
      <c r="K140" s="180"/>
      <c r="U140" s="335" t="e">
        <f t="array" ref="U140">INDEX($E$235:$E$239,MATCH(0,COUNTIF($U13:U139,$E$235:$E$239),0))</f>
        <v>#N/A</v>
      </c>
    </row>
    <row r="141" spans="1:32" ht="24" customHeight="1" x14ac:dyDescent="0.25">
      <c r="B141" s="181"/>
      <c r="C141" s="182"/>
      <c r="D141" s="183"/>
      <c r="E141" s="194"/>
      <c r="F141" s="418">
        <f>IF(ISERROR(LOOKUP(E141,'TITLE CODES'!$A$2:$A$126,'TITLE CODES'!$B$2:$B$126)),"",LOOKUP(E141,'TITLE CODES'!$A$2:$A$126,'TITLE CODES'!$B$2:$B$126))</f>
        <v>0</v>
      </c>
      <c r="G141" s="182"/>
      <c r="H141" s="182"/>
      <c r="I141" s="201"/>
      <c r="J141" s="202"/>
      <c r="K141" s="180"/>
      <c r="U141" s="335" t="e">
        <f t="array" ref="U141">INDEX($E$236:$E$239,MATCH(0,COUNTIF($U13:U140,$E$236:$E$239),0))</f>
        <v>#N/A</v>
      </c>
    </row>
    <row r="142" spans="1:32" ht="24" customHeight="1" x14ac:dyDescent="0.25">
      <c r="B142" s="181"/>
      <c r="C142" s="182"/>
      <c r="D142" s="183"/>
      <c r="E142" s="194"/>
      <c r="F142" s="418">
        <f>IF(ISERROR(LOOKUP(E142,'TITLE CODES'!$A$2:$A$126,'TITLE CODES'!$B$2:$B$126)),"",LOOKUP(E142,'TITLE CODES'!$A$2:$A$126,'TITLE CODES'!$B$2:$B$126))</f>
        <v>0</v>
      </c>
      <c r="G142" s="182"/>
      <c r="H142" s="182"/>
      <c r="I142" s="201"/>
      <c r="J142" s="202"/>
      <c r="K142" s="180"/>
      <c r="U142" s="335" t="e">
        <f t="array" ref="U142">INDEX($E$237:$E$239,MATCH(0,COUNTIF($U13:U141,$E$237:$E$239),0))</f>
        <v>#N/A</v>
      </c>
    </row>
    <row r="143" spans="1:32" ht="24" customHeight="1" x14ac:dyDescent="0.25">
      <c r="B143" s="181"/>
      <c r="C143" s="182"/>
      <c r="D143" s="183"/>
      <c r="E143" s="194"/>
      <c r="F143" s="418">
        <f>IF(ISERROR(LOOKUP(E143,'TITLE CODES'!$A$2:$A$126,'TITLE CODES'!$B$2:$B$126)),"",LOOKUP(E143,'TITLE CODES'!$A$2:$A$126,'TITLE CODES'!$B$2:$B$126))</f>
        <v>0</v>
      </c>
      <c r="G143" s="182"/>
      <c r="H143" s="182"/>
      <c r="I143" s="201"/>
      <c r="J143" s="202"/>
      <c r="K143" s="180"/>
      <c r="U143" s="335" t="e">
        <f t="array" ref="U143">INDEX($E$238:$E$239,MATCH(0,COUNTIF($U13:U142,$E$238:$E$239),0))</f>
        <v>#N/A</v>
      </c>
    </row>
    <row r="144" spans="1:32" ht="24" customHeight="1" x14ac:dyDescent="0.25">
      <c r="B144" s="181"/>
      <c r="C144" s="182"/>
      <c r="D144" s="183"/>
      <c r="E144" s="194"/>
      <c r="F144" s="418">
        <f>IF(ISERROR(LOOKUP(E144,'TITLE CODES'!$A$2:$A$126,'TITLE CODES'!$B$2:$B$126)),"",LOOKUP(E144,'TITLE CODES'!$A$2:$A$126,'TITLE CODES'!$B$2:$B$126))</f>
        <v>0</v>
      </c>
      <c r="G144" s="182"/>
      <c r="H144" s="182"/>
      <c r="I144" s="201"/>
      <c r="J144" s="202"/>
      <c r="K144" s="180"/>
      <c r="U144" s="335" t="e">
        <f t="array" ref="U144">INDEX($E$239:$E$239,MATCH(0,COUNTIF($U13:U143,$E$239:$E$239),0))</f>
        <v>#N/A</v>
      </c>
    </row>
    <row r="145" spans="2:11" ht="24" customHeight="1" x14ac:dyDescent="0.25">
      <c r="B145" s="181"/>
      <c r="C145" s="182"/>
      <c r="D145" s="183"/>
      <c r="E145" s="194"/>
      <c r="F145" s="418">
        <f>IF(ISERROR(LOOKUP(E145,'TITLE CODES'!$A$2:$A$126,'TITLE CODES'!$B$2:$B$126)),"",LOOKUP(E145,'TITLE CODES'!$A$2:$A$126,'TITLE CODES'!$B$2:$B$126))</f>
        <v>0</v>
      </c>
      <c r="G145" s="182"/>
      <c r="H145" s="182"/>
      <c r="I145" s="201"/>
      <c r="J145" s="202"/>
      <c r="K145" s="180"/>
    </row>
    <row r="146" spans="2:11" ht="24" customHeight="1" x14ac:dyDescent="0.25">
      <c r="B146" s="181"/>
      <c r="C146" s="182"/>
      <c r="D146" s="183"/>
      <c r="E146" s="194"/>
      <c r="F146" s="418">
        <f>IF(ISERROR(LOOKUP(E146,'TITLE CODES'!$A$2:$A$126,'TITLE CODES'!$B$2:$B$126)),"",LOOKUP(E146,'TITLE CODES'!$A$2:$A$126,'TITLE CODES'!$B$2:$B$126))</f>
        <v>0</v>
      </c>
      <c r="G146" s="182"/>
      <c r="H146" s="182"/>
      <c r="I146" s="201"/>
      <c r="J146" s="202"/>
      <c r="K146" s="180"/>
    </row>
    <row r="147" spans="2:11" ht="24" customHeight="1" x14ac:dyDescent="0.25">
      <c r="B147" s="181"/>
      <c r="C147" s="182"/>
      <c r="D147" s="183"/>
      <c r="E147" s="194"/>
      <c r="F147" s="418">
        <f>IF(ISERROR(LOOKUP(E147,'TITLE CODES'!$A$2:$A$126,'TITLE CODES'!$B$2:$B$126)),"",LOOKUP(E147,'TITLE CODES'!$A$2:$A$126,'TITLE CODES'!$B$2:$B$126))</f>
        <v>0</v>
      </c>
      <c r="G147" s="182"/>
      <c r="H147" s="182"/>
      <c r="I147" s="201"/>
      <c r="J147" s="202"/>
      <c r="K147" s="180"/>
    </row>
    <row r="148" spans="2:11" ht="24" customHeight="1" x14ac:dyDescent="0.25">
      <c r="B148" s="181"/>
      <c r="C148" s="182"/>
      <c r="D148" s="183"/>
      <c r="E148" s="194"/>
      <c r="F148" s="418">
        <f>IF(ISERROR(LOOKUP(E148,'TITLE CODES'!$A$2:$A$126,'TITLE CODES'!$B$2:$B$126)),"",LOOKUP(E148,'TITLE CODES'!$A$2:$A$126,'TITLE CODES'!$B$2:$B$126))</f>
        <v>0</v>
      </c>
      <c r="G148" s="182"/>
      <c r="H148" s="182"/>
      <c r="I148" s="201"/>
      <c r="J148" s="202"/>
      <c r="K148" s="180"/>
    </row>
    <row r="149" spans="2:11" ht="24" customHeight="1" x14ac:dyDescent="0.25">
      <c r="B149" s="181"/>
      <c r="C149" s="182"/>
      <c r="D149" s="183"/>
      <c r="E149" s="194"/>
      <c r="F149" s="418">
        <f>IF(ISERROR(LOOKUP(E149,'TITLE CODES'!$A$2:$A$126,'TITLE CODES'!$B$2:$B$126)),"",LOOKUP(E149,'TITLE CODES'!$A$2:$A$126,'TITLE CODES'!$B$2:$B$126))</f>
        <v>0</v>
      </c>
      <c r="G149" s="182"/>
      <c r="H149" s="182"/>
      <c r="I149" s="201"/>
      <c r="J149" s="202"/>
      <c r="K149" s="180"/>
    </row>
    <row r="150" spans="2:11" ht="24" customHeight="1" x14ac:dyDescent="0.25">
      <c r="B150" s="181"/>
      <c r="C150" s="182"/>
      <c r="D150" s="183"/>
      <c r="E150" s="194"/>
      <c r="F150" s="418">
        <f>IF(ISERROR(LOOKUP(E150,'TITLE CODES'!$A$2:$A$126,'TITLE CODES'!$B$2:$B$126)),"",LOOKUP(E150,'TITLE CODES'!$A$2:$A$126,'TITLE CODES'!$B$2:$B$126))</f>
        <v>0</v>
      </c>
      <c r="G150" s="182"/>
      <c r="H150" s="182"/>
      <c r="I150" s="201"/>
      <c r="J150" s="202"/>
      <c r="K150" s="180"/>
    </row>
    <row r="151" spans="2:11" ht="24" customHeight="1" x14ac:dyDescent="0.25">
      <c r="B151" s="181"/>
      <c r="C151" s="182"/>
      <c r="D151" s="183"/>
      <c r="E151" s="194"/>
      <c r="F151" s="418">
        <f>IF(ISERROR(LOOKUP(E151,'TITLE CODES'!$A$2:$A$126,'TITLE CODES'!$B$2:$B$126)),"",LOOKUP(E151,'TITLE CODES'!$A$2:$A$126,'TITLE CODES'!$B$2:$B$126))</f>
        <v>0</v>
      </c>
      <c r="G151" s="182"/>
      <c r="H151" s="182"/>
      <c r="I151" s="201"/>
      <c r="J151" s="202"/>
      <c r="K151" s="180"/>
    </row>
    <row r="152" spans="2:11" ht="24" customHeight="1" x14ac:dyDescent="0.25">
      <c r="B152" s="181"/>
      <c r="C152" s="182"/>
      <c r="D152" s="183"/>
      <c r="E152" s="194"/>
      <c r="F152" s="418">
        <f>IF(ISERROR(LOOKUP(E152,'TITLE CODES'!$A$2:$A$126,'TITLE CODES'!$B$2:$B$126)),"",LOOKUP(E152,'TITLE CODES'!$A$2:$A$126,'TITLE CODES'!$B$2:$B$126))</f>
        <v>0</v>
      </c>
      <c r="G152" s="182"/>
      <c r="H152" s="182"/>
      <c r="I152" s="201"/>
      <c r="J152" s="202"/>
      <c r="K152" s="180"/>
    </row>
    <row r="153" spans="2:11" ht="24" customHeight="1" x14ac:dyDescent="0.25">
      <c r="B153" s="181"/>
      <c r="C153" s="182"/>
      <c r="D153" s="183"/>
      <c r="E153" s="194"/>
      <c r="F153" s="418">
        <f>IF(ISERROR(LOOKUP(E153,'TITLE CODES'!$A$2:$A$126,'TITLE CODES'!$B$2:$B$126)),"",LOOKUP(E153,'TITLE CODES'!$A$2:$A$126,'TITLE CODES'!$B$2:$B$126))</f>
        <v>0</v>
      </c>
      <c r="G153" s="182"/>
      <c r="H153" s="182"/>
      <c r="I153" s="201"/>
      <c r="J153" s="202"/>
      <c r="K153" s="180"/>
    </row>
    <row r="154" spans="2:11" ht="24" customHeight="1" x14ac:dyDescent="0.25">
      <c r="B154" s="181"/>
      <c r="C154" s="182"/>
      <c r="D154" s="183"/>
      <c r="E154" s="194"/>
      <c r="F154" s="418">
        <f>IF(ISERROR(LOOKUP(E154,'TITLE CODES'!$A$2:$A$126,'TITLE CODES'!$B$2:$B$126)),"",LOOKUP(E154,'TITLE CODES'!$A$2:$A$126,'TITLE CODES'!$B$2:$B$126))</f>
        <v>0</v>
      </c>
      <c r="G154" s="182"/>
      <c r="H154" s="182"/>
      <c r="I154" s="201"/>
      <c r="J154" s="202"/>
      <c r="K154" s="180"/>
    </row>
    <row r="155" spans="2:11" ht="24" customHeight="1" x14ac:dyDescent="0.25">
      <c r="B155" s="181"/>
      <c r="C155" s="182"/>
      <c r="D155" s="183"/>
      <c r="E155" s="194"/>
      <c r="F155" s="418">
        <f>IF(ISERROR(LOOKUP(E155,'TITLE CODES'!$A$2:$A$126,'TITLE CODES'!$B$2:$B$126)),"",LOOKUP(E155,'TITLE CODES'!$A$2:$A$126,'TITLE CODES'!$B$2:$B$126))</f>
        <v>0</v>
      </c>
      <c r="G155" s="182"/>
      <c r="H155" s="182"/>
      <c r="I155" s="201"/>
      <c r="J155" s="202"/>
      <c r="K155" s="180"/>
    </row>
    <row r="156" spans="2:11" ht="24" customHeight="1" x14ac:dyDescent="0.25">
      <c r="B156" s="181"/>
      <c r="C156" s="182"/>
      <c r="D156" s="183"/>
      <c r="E156" s="194"/>
      <c r="F156" s="418">
        <f>IF(ISERROR(LOOKUP(E156,'TITLE CODES'!$A$2:$A$126,'TITLE CODES'!$B$2:$B$126)),"",LOOKUP(E156,'TITLE CODES'!$A$2:$A$126,'TITLE CODES'!$B$2:$B$126))</f>
        <v>0</v>
      </c>
      <c r="G156" s="182"/>
      <c r="H156" s="182"/>
      <c r="I156" s="201"/>
      <c r="J156" s="202"/>
      <c r="K156" s="180"/>
    </row>
    <row r="157" spans="2:11" ht="24.75" customHeight="1" thickBot="1" x14ac:dyDescent="0.3">
      <c r="B157" s="186"/>
      <c r="C157" s="187"/>
      <c r="D157" s="188"/>
      <c r="E157" s="195"/>
      <c r="F157" s="417">
        <f>IF(ISERROR(LOOKUP(E157,'TITLE CODES'!$A$2:$A$126,'TITLE CODES'!$B$2:$B$126)),"",LOOKUP(E157,'TITLE CODES'!$A$2:$A$126,'TITLE CODES'!$B$2:$B$126))</f>
        <v>0</v>
      </c>
      <c r="G157" s="187"/>
      <c r="H157" s="187"/>
      <c r="I157" s="203"/>
      <c r="J157" s="204"/>
      <c r="K157" s="180"/>
    </row>
    <row r="158" spans="2:11" ht="24" customHeight="1" thickBot="1" x14ac:dyDescent="0.3">
      <c r="B158" s="228"/>
      <c r="C158" s="229"/>
      <c r="D158" s="230"/>
      <c r="E158" s="230"/>
      <c r="F158" s="436"/>
      <c r="G158" s="231"/>
      <c r="H158" s="552" t="s">
        <v>338</v>
      </c>
      <c r="I158" s="552"/>
      <c r="J158" s="553"/>
      <c r="K158" s="232">
        <f>SUM(K136:K157)</f>
        <v>0</v>
      </c>
    </row>
    <row r="159" spans="2:11" ht="15.75" thickBot="1" x14ac:dyDescent="0.25">
      <c r="B159" s="211"/>
      <c r="C159" s="233"/>
    </row>
    <row r="160" spans="2:11" ht="16.5" customHeight="1" x14ac:dyDescent="0.2">
      <c r="B160" s="261" t="str">
        <f>+B37</f>
        <v>Footnotes</v>
      </c>
      <c r="C160" s="537"/>
      <c r="D160" s="537"/>
      <c r="E160" s="537"/>
      <c r="F160" s="537"/>
      <c r="G160" s="537"/>
      <c r="H160" s="537"/>
      <c r="I160" s="537"/>
      <c r="J160" s="537"/>
      <c r="K160" s="537"/>
    </row>
    <row r="161" spans="1:19" x14ac:dyDescent="0.2">
      <c r="B161" s="262"/>
      <c r="C161" s="537"/>
      <c r="D161" s="537"/>
      <c r="E161" s="537"/>
      <c r="F161" s="537"/>
      <c r="G161" s="537"/>
      <c r="H161" s="537"/>
      <c r="I161" s="537"/>
      <c r="J161" s="537"/>
      <c r="K161" s="537"/>
    </row>
    <row r="162" spans="1:19" x14ac:dyDescent="0.2">
      <c r="B162" s="263"/>
      <c r="C162" s="537"/>
      <c r="D162" s="537"/>
      <c r="E162" s="537"/>
      <c r="F162" s="537"/>
      <c r="G162" s="537"/>
      <c r="H162" s="537"/>
      <c r="I162" s="537"/>
      <c r="J162" s="537"/>
      <c r="K162" s="537"/>
    </row>
    <row r="163" spans="1:19" ht="15.75" thickBot="1" x14ac:dyDescent="0.25">
      <c r="B163" s="260"/>
      <c r="C163" s="537"/>
      <c r="D163" s="537"/>
      <c r="E163" s="537"/>
      <c r="F163" s="537"/>
      <c r="G163" s="537"/>
      <c r="H163" s="537"/>
      <c r="I163" s="537"/>
      <c r="J163" s="537"/>
      <c r="K163" s="537"/>
    </row>
    <row r="164" spans="1:19" ht="18" x14ac:dyDescent="0.25">
      <c r="B164" s="539" t="s">
        <v>320</v>
      </c>
      <c r="C164" s="539"/>
      <c r="D164" s="539"/>
      <c r="E164" s="539"/>
      <c r="F164" s="539"/>
      <c r="G164" s="539"/>
      <c r="H164" s="539"/>
      <c r="I164" s="539"/>
      <c r="J164" s="539"/>
      <c r="K164" s="539"/>
      <c r="L164" s="539"/>
      <c r="M164" s="539"/>
      <c r="N164" s="539"/>
      <c r="O164" s="539"/>
      <c r="P164" s="330"/>
      <c r="Q164" s="330"/>
      <c r="R164" s="330"/>
      <c r="S164" s="330"/>
    </row>
    <row r="165" spans="1:19" ht="30" x14ac:dyDescent="0.4">
      <c r="A165" s="539" t="s">
        <v>272</v>
      </c>
      <c r="B165" s="539"/>
      <c r="C165" s="539"/>
      <c r="D165" s="539"/>
      <c r="E165" s="539"/>
      <c r="F165" s="539"/>
      <c r="G165" s="539"/>
      <c r="H165" s="539"/>
      <c r="I165" s="539"/>
      <c r="J165" s="539"/>
      <c r="K165" s="539"/>
      <c r="L165" s="539"/>
      <c r="M165" s="539"/>
      <c r="N165" s="539"/>
      <c r="O165" s="539"/>
      <c r="P165" s="331"/>
      <c r="Q165" s="331"/>
      <c r="R165" s="331"/>
      <c r="S165" s="331"/>
    </row>
    <row r="166" spans="1:19" ht="27.75" x14ac:dyDescent="0.4">
      <c r="A166" s="539" t="s">
        <v>273</v>
      </c>
      <c r="B166" s="539"/>
      <c r="C166" s="539"/>
      <c r="D166" s="539"/>
      <c r="E166" s="539"/>
      <c r="F166" s="539"/>
      <c r="G166" s="539"/>
      <c r="H166" s="539"/>
      <c r="I166" s="539"/>
      <c r="J166" s="539"/>
      <c r="K166" s="539"/>
      <c r="L166" s="539"/>
      <c r="M166" s="539"/>
      <c r="N166" s="539"/>
      <c r="O166" s="539"/>
      <c r="P166" s="332"/>
      <c r="Q166" s="332"/>
      <c r="R166" s="332"/>
      <c r="S166" s="332"/>
    </row>
    <row r="167" spans="1:19" ht="15.75" thickBot="1" x14ac:dyDescent="0.25">
      <c r="B167" s="557">
        <f>+SUMMARY!B7</f>
        <v>0</v>
      </c>
      <c r="C167" s="557"/>
      <c r="D167" s="207"/>
      <c r="H167" s="208"/>
      <c r="I167" s="209"/>
    </row>
    <row r="168" spans="1:19" ht="24" customHeight="1" thickBot="1" x14ac:dyDescent="0.3">
      <c r="B168" s="554" t="s">
        <v>1</v>
      </c>
      <c r="C168" s="554"/>
      <c r="D168" s="556">
        <f>SUMMARY!$C$8</f>
        <v>0</v>
      </c>
      <c r="E168" s="556"/>
      <c r="F168" s="556"/>
      <c r="G168" s="211"/>
      <c r="H168" s="211"/>
      <c r="I168" s="236"/>
      <c r="J168" s="237" t="s">
        <v>0</v>
      </c>
      <c r="K168" s="213">
        <f>SUMMARY!H7</f>
        <v>0</v>
      </c>
    </row>
    <row r="169" spans="1:19" ht="24" customHeight="1" thickBot="1" x14ac:dyDescent="0.3">
      <c r="B169" s="554" t="s">
        <v>284</v>
      </c>
      <c r="C169" s="554"/>
      <c r="D169" s="555">
        <f>SUMMARY!$C$10</f>
        <v>0</v>
      </c>
      <c r="E169" s="555"/>
      <c r="F169" s="239"/>
      <c r="J169" s="237" t="s">
        <v>300</v>
      </c>
      <c r="K169" s="214">
        <f>SUMMARY!H8</f>
        <v>0</v>
      </c>
    </row>
    <row r="170" spans="1:19" ht="24.75" customHeight="1" thickBot="1" x14ac:dyDescent="0.25">
      <c r="B170" s="211"/>
      <c r="D170" s="211"/>
      <c r="E170" s="216"/>
      <c r="F170" s="211"/>
      <c r="J170" s="218" t="s">
        <v>280</v>
      </c>
      <c r="K170" s="219" t="s">
        <v>281</v>
      </c>
    </row>
    <row r="171" spans="1:19" ht="24" customHeight="1" thickBot="1" x14ac:dyDescent="0.35">
      <c r="B171" s="220"/>
      <c r="D171" s="221"/>
      <c r="E171" s="222"/>
      <c r="F171" s="216"/>
      <c r="J171" s="291">
        <f>+SUMMARY!G13</f>
        <v>0</v>
      </c>
      <c r="K171" s="291">
        <f>SUMMARY!H13</f>
        <v>0</v>
      </c>
    </row>
    <row r="172" spans="1:19" ht="25.5" customHeight="1" x14ac:dyDescent="0.35">
      <c r="B172" s="538" t="s">
        <v>275</v>
      </c>
      <c r="C172" s="538"/>
      <c r="D172" s="538"/>
      <c r="E172" s="538"/>
      <c r="F172" s="538"/>
      <c r="G172" s="538"/>
      <c r="H172" s="538"/>
      <c r="I172" s="538"/>
      <c r="J172" s="538"/>
      <c r="K172" s="538"/>
    </row>
    <row r="173" spans="1:19" ht="15.75" thickBot="1" x14ac:dyDescent="0.25">
      <c r="B173" s="211" t="s">
        <v>301</v>
      </c>
    </row>
    <row r="174" spans="1:19" ht="24" customHeight="1" thickBot="1" x14ac:dyDescent="0.25">
      <c r="B174" s="540" t="s">
        <v>10</v>
      </c>
      <c r="C174" s="541"/>
      <c r="D174" s="541"/>
      <c r="E174" s="541"/>
      <c r="F174" s="541"/>
      <c r="G174" s="541"/>
      <c r="H174" s="541"/>
      <c r="I174" s="541"/>
      <c r="J174" s="541"/>
      <c r="K174" s="542"/>
    </row>
    <row r="175" spans="1:19" ht="24" customHeight="1" thickBot="1" x14ac:dyDescent="0.25">
      <c r="B175" s="543" t="s">
        <v>287</v>
      </c>
      <c r="C175" s="544"/>
      <c r="D175" s="543" t="s">
        <v>295</v>
      </c>
      <c r="E175" s="545"/>
      <c r="F175" s="544"/>
      <c r="G175" s="543" t="s">
        <v>294</v>
      </c>
      <c r="H175" s="544"/>
      <c r="I175" s="550" t="s">
        <v>333</v>
      </c>
      <c r="J175" s="546" t="s">
        <v>334</v>
      </c>
      <c r="K175" s="548" t="s">
        <v>297</v>
      </c>
    </row>
    <row r="176" spans="1:19" ht="24" customHeight="1" thickBot="1" x14ac:dyDescent="0.3">
      <c r="B176" s="225" t="s">
        <v>288</v>
      </c>
      <c r="C176" s="226" t="s">
        <v>289</v>
      </c>
      <c r="D176" s="225" t="s">
        <v>290</v>
      </c>
      <c r="E176" s="227" t="s">
        <v>270</v>
      </c>
      <c r="F176" s="225" t="s">
        <v>291</v>
      </c>
      <c r="G176" s="225" t="s">
        <v>292</v>
      </c>
      <c r="H176" s="225" t="s">
        <v>293</v>
      </c>
      <c r="I176" s="551"/>
      <c r="J176" s="547"/>
      <c r="K176" s="549"/>
    </row>
    <row r="177" spans="2:11" ht="24" customHeight="1" x14ac:dyDescent="0.25">
      <c r="B177" s="169"/>
      <c r="C177" s="170"/>
      <c r="D177" s="171"/>
      <c r="E177" s="192"/>
      <c r="F177" s="416">
        <f>IF(ISERROR(LOOKUP(E177,'TITLE CODES'!$A$2:$A$126,'TITLE CODES'!$B$2:$B$126)),"",LOOKUP(E177,'TITLE CODES'!$A$2:$A$126,'TITLE CODES'!$B$2:$B$126))</f>
        <v>0</v>
      </c>
      <c r="G177" s="170"/>
      <c r="H177" s="170"/>
      <c r="I177" s="197"/>
      <c r="J177" s="198"/>
      <c r="K177" s="174"/>
    </row>
    <row r="178" spans="2:11" ht="24" customHeight="1" x14ac:dyDescent="0.25">
      <c r="B178" s="175"/>
      <c r="C178" s="176"/>
      <c r="D178" s="177"/>
      <c r="E178" s="193"/>
      <c r="F178" s="418">
        <f>IF(ISERROR(LOOKUP(E178,'TITLE CODES'!$A$2:$A$126,'TITLE CODES'!$B$2:$B$126)),"",LOOKUP(E178,'TITLE CODES'!$A$2:$A$126,'TITLE CODES'!$B$2:$B$126))</f>
        <v>0</v>
      </c>
      <c r="G178" s="176"/>
      <c r="H178" s="176"/>
      <c r="I178" s="199"/>
      <c r="J178" s="200"/>
      <c r="K178" s="180"/>
    </row>
    <row r="179" spans="2:11" ht="24.75" customHeight="1" x14ac:dyDescent="0.25">
      <c r="B179" s="181"/>
      <c r="C179" s="182"/>
      <c r="D179" s="183"/>
      <c r="E179" s="194"/>
      <c r="F179" s="418">
        <f>IF(ISERROR(LOOKUP(E179,'TITLE CODES'!$A$2:$A$126,'TITLE CODES'!$B$2:$B$126)),"",LOOKUP(E179,'TITLE CODES'!$A$2:$A$126,'TITLE CODES'!$B$2:$B$126))</f>
        <v>0</v>
      </c>
      <c r="G179" s="182"/>
      <c r="H179" s="182"/>
      <c r="I179" s="201"/>
      <c r="J179" s="202"/>
      <c r="K179" s="180"/>
    </row>
    <row r="180" spans="2:11" ht="24" customHeight="1" x14ac:dyDescent="0.25">
      <c r="B180" s="181"/>
      <c r="C180" s="182"/>
      <c r="D180" s="183"/>
      <c r="E180" s="194"/>
      <c r="F180" s="418">
        <f>IF(ISERROR(LOOKUP(E180,'TITLE CODES'!$A$2:$A$126,'TITLE CODES'!$B$2:$B$126)),"",LOOKUP(E180,'TITLE CODES'!$A$2:$A$126,'TITLE CODES'!$B$2:$B$126))</f>
        <v>0</v>
      </c>
      <c r="G180" s="182"/>
      <c r="H180" s="182"/>
      <c r="I180" s="201"/>
      <c r="J180" s="202"/>
      <c r="K180" s="180"/>
    </row>
    <row r="181" spans="2:11" ht="24" customHeight="1" x14ac:dyDescent="0.25">
      <c r="B181" s="181"/>
      <c r="C181" s="182"/>
      <c r="D181" s="183"/>
      <c r="E181" s="194"/>
      <c r="F181" s="418">
        <f>IF(ISERROR(LOOKUP(E181,'TITLE CODES'!$A$2:$A$126,'TITLE CODES'!$B$2:$B$126)),"",LOOKUP(E181,'TITLE CODES'!$A$2:$A$126,'TITLE CODES'!$B$2:$B$126))</f>
        <v>0</v>
      </c>
      <c r="G181" s="182"/>
      <c r="H181" s="182"/>
      <c r="I181" s="201"/>
      <c r="J181" s="202"/>
      <c r="K181" s="180"/>
    </row>
    <row r="182" spans="2:11" ht="24" customHeight="1" x14ac:dyDescent="0.25">
      <c r="B182" s="181"/>
      <c r="C182" s="182"/>
      <c r="D182" s="183"/>
      <c r="E182" s="194"/>
      <c r="F182" s="418">
        <f>IF(ISERROR(LOOKUP(E182,'TITLE CODES'!$A$2:$A$126,'TITLE CODES'!$B$2:$B$126)),"",LOOKUP(E182,'TITLE CODES'!$A$2:$A$126,'TITLE CODES'!$B$2:$B$126))</f>
        <v>0</v>
      </c>
      <c r="G182" s="182"/>
      <c r="H182" s="182"/>
      <c r="I182" s="201"/>
      <c r="J182" s="202"/>
      <c r="K182" s="180"/>
    </row>
    <row r="183" spans="2:11" ht="24" customHeight="1" x14ac:dyDescent="0.25">
      <c r="B183" s="181"/>
      <c r="C183" s="182"/>
      <c r="D183" s="183"/>
      <c r="E183" s="194"/>
      <c r="F183" s="418">
        <f>IF(ISERROR(LOOKUP(E183,'TITLE CODES'!$A$2:$A$126,'TITLE CODES'!$B$2:$B$126)),"",LOOKUP(E183,'TITLE CODES'!$A$2:$A$126,'TITLE CODES'!$B$2:$B$126))</f>
        <v>0</v>
      </c>
      <c r="G183" s="182"/>
      <c r="H183" s="182"/>
      <c r="I183" s="201"/>
      <c r="J183" s="202"/>
      <c r="K183" s="180"/>
    </row>
    <row r="184" spans="2:11" ht="24" customHeight="1" x14ac:dyDescent="0.25">
      <c r="B184" s="181"/>
      <c r="C184" s="182"/>
      <c r="D184" s="183"/>
      <c r="E184" s="194"/>
      <c r="F184" s="418">
        <f>IF(ISERROR(LOOKUP(E184,'TITLE CODES'!$A$2:$A$126,'TITLE CODES'!$B$2:$B$126)),"",LOOKUP(E184,'TITLE CODES'!$A$2:$A$126,'TITLE CODES'!$B$2:$B$126))</f>
        <v>0</v>
      </c>
      <c r="G184" s="182"/>
      <c r="H184" s="182"/>
      <c r="I184" s="201"/>
      <c r="J184" s="202"/>
      <c r="K184" s="180"/>
    </row>
    <row r="185" spans="2:11" ht="24" customHeight="1" x14ac:dyDescent="0.25">
      <c r="B185" s="181"/>
      <c r="C185" s="182"/>
      <c r="D185" s="183"/>
      <c r="E185" s="194"/>
      <c r="F185" s="418">
        <f>IF(ISERROR(LOOKUP(E185,'TITLE CODES'!$A$2:$A$126,'TITLE CODES'!$B$2:$B$126)),"",LOOKUP(E185,'TITLE CODES'!$A$2:$A$126,'TITLE CODES'!$B$2:$B$126))</f>
        <v>0</v>
      </c>
      <c r="G185" s="182"/>
      <c r="H185" s="182"/>
      <c r="I185" s="201"/>
      <c r="J185" s="202"/>
      <c r="K185" s="180"/>
    </row>
    <row r="186" spans="2:11" ht="24.75" customHeight="1" x14ac:dyDescent="0.25">
      <c r="B186" s="181"/>
      <c r="C186" s="182"/>
      <c r="D186" s="183"/>
      <c r="E186" s="194"/>
      <c r="F186" s="418">
        <f>IF(ISERROR(LOOKUP(E186,'TITLE CODES'!$A$2:$A$126,'TITLE CODES'!$B$2:$B$126)),"",LOOKUP(E186,'TITLE CODES'!$A$2:$A$126,'TITLE CODES'!$B$2:$B$126))</f>
        <v>0</v>
      </c>
      <c r="G186" s="182"/>
      <c r="H186" s="182"/>
      <c r="I186" s="201"/>
      <c r="J186" s="202"/>
      <c r="K186" s="180"/>
    </row>
    <row r="187" spans="2:11" ht="24" customHeight="1" x14ac:dyDescent="0.25">
      <c r="B187" s="181"/>
      <c r="C187" s="182"/>
      <c r="D187" s="183"/>
      <c r="E187" s="194"/>
      <c r="F187" s="418">
        <f>IF(ISERROR(LOOKUP(E187,'TITLE CODES'!$A$2:$A$126,'TITLE CODES'!$B$2:$B$126)),"",LOOKUP(E187,'TITLE CODES'!$A$2:$A$126,'TITLE CODES'!$B$2:$B$126))</f>
        <v>0</v>
      </c>
      <c r="G187" s="182"/>
      <c r="H187" s="182"/>
      <c r="I187" s="201"/>
      <c r="J187" s="202"/>
      <c r="K187" s="180"/>
    </row>
    <row r="188" spans="2:11" ht="24" customHeight="1" x14ac:dyDescent="0.25">
      <c r="B188" s="181"/>
      <c r="C188" s="182"/>
      <c r="D188" s="183"/>
      <c r="E188" s="194"/>
      <c r="F188" s="418">
        <f>IF(ISERROR(LOOKUP(E188,'TITLE CODES'!$A$2:$A$126,'TITLE CODES'!$B$2:$B$126)),"",LOOKUP(E188,'TITLE CODES'!$A$2:$A$126,'TITLE CODES'!$B$2:$B$126))</f>
        <v>0</v>
      </c>
      <c r="G188" s="182"/>
      <c r="H188" s="182"/>
      <c r="I188" s="201"/>
      <c r="J188" s="202"/>
      <c r="K188" s="180"/>
    </row>
    <row r="189" spans="2:11" ht="24" customHeight="1" x14ac:dyDescent="0.25">
      <c r="B189" s="181"/>
      <c r="C189" s="182"/>
      <c r="D189" s="183"/>
      <c r="E189" s="194"/>
      <c r="F189" s="418">
        <f>IF(ISERROR(LOOKUP(E189,'TITLE CODES'!$A$2:$A$126,'TITLE CODES'!$B$2:$B$126)),"",LOOKUP(E189,'TITLE CODES'!$A$2:$A$126,'TITLE CODES'!$B$2:$B$126))</f>
        <v>0</v>
      </c>
      <c r="G189" s="182"/>
      <c r="H189" s="182"/>
      <c r="I189" s="201"/>
      <c r="J189" s="202"/>
      <c r="K189" s="180"/>
    </row>
    <row r="190" spans="2:11" ht="24" customHeight="1" x14ac:dyDescent="0.25">
      <c r="B190" s="181"/>
      <c r="C190" s="182"/>
      <c r="D190" s="183"/>
      <c r="E190" s="194"/>
      <c r="F190" s="418">
        <f>IF(ISERROR(LOOKUP(E190,'TITLE CODES'!$A$2:$A$126,'TITLE CODES'!$B$2:$B$126)),"",LOOKUP(E190,'TITLE CODES'!$A$2:$A$126,'TITLE CODES'!$B$2:$B$126))</f>
        <v>0</v>
      </c>
      <c r="G190" s="182"/>
      <c r="H190" s="182"/>
      <c r="I190" s="201"/>
      <c r="J190" s="202"/>
      <c r="K190" s="180"/>
    </row>
    <row r="191" spans="2:11" ht="24" customHeight="1" x14ac:dyDescent="0.25">
      <c r="B191" s="181"/>
      <c r="C191" s="182"/>
      <c r="D191" s="183"/>
      <c r="E191" s="194"/>
      <c r="F191" s="418">
        <f>IF(ISERROR(LOOKUP(E191,'TITLE CODES'!$A$2:$A$126,'TITLE CODES'!$B$2:$B$126)),"",LOOKUP(E191,'TITLE CODES'!$A$2:$A$126,'TITLE CODES'!$B$2:$B$126))</f>
        <v>0</v>
      </c>
      <c r="G191" s="182"/>
      <c r="H191" s="182"/>
      <c r="I191" s="201"/>
      <c r="J191" s="202"/>
      <c r="K191" s="180"/>
    </row>
    <row r="192" spans="2:11" ht="24" customHeight="1" x14ac:dyDescent="0.25">
      <c r="B192" s="181"/>
      <c r="C192" s="182"/>
      <c r="D192" s="183"/>
      <c r="E192" s="194"/>
      <c r="F192" s="418">
        <f>IF(ISERROR(LOOKUP(E192,'TITLE CODES'!$A$2:$A$126,'TITLE CODES'!$B$2:$B$126)),"",LOOKUP(E192,'TITLE CODES'!$A$2:$A$126,'TITLE CODES'!$B$2:$B$126))</f>
        <v>0</v>
      </c>
      <c r="G192" s="182"/>
      <c r="H192" s="182"/>
      <c r="I192" s="201"/>
      <c r="J192" s="202"/>
      <c r="K192" s="180"/>
    </row>
    <row r="193" spans="1:19" ht="24" customHeight="1" x14ac:dyDescent="0.25">
      <c r="B193" s="181"/>
      <c r="C193" s="182"/>
      <c r="D193" s="183"/>
      <c r="E193" s="194"/>
      <c r="F193" s="418">
        <f>IF(ISERROR(LOOKUP(E193,'TITLE CODES'!$A$2:$A$126,'TITLE CODES'!$B$2:$B$126)),"",LOOKUP(E193,'TITLE CODES'!$A$2:$A$126,'TITLE CODES'!$B$2:$B$126))</f>
        <v>0</v>
      </c>
      <c r="G193" s="182"/>
      <c r="H193" s="182"/>
      <c r="I193" s="201"/>
      <c r="J193" s="202"/>
      <c r="K193" s="180"/>
    </row>
    <row r="194" spans="1:19" ht="24.75" customHeight="1" x14ac:dyDescent="0.25">
      <c r="B194" s="181"/>
      <c r="C194" s="182"/>
      <c r="D194" s="183"/>
      <c r="E194" s="194"/>
      <c r="F194" s="418">
        <f>IF(ISERROR(LOOKUP(E194,'TITLE CODES'!$A$2:$A$126,'TITLE CODES'!$B$2:$B$126)),"",LOOKUP(E194,'TITLE CODES'!$A$2:$A$126,'TITLE CODES'!$B$2:$B$126))</f>
        <v>0</v>
      </c>
      <c r="G194" s="182"/>
      <c r="H194" s="182"/>
      <c r="I194" s="201"/>
      <c r="J194" s="202"/>
      <c r="K194" s="180"/>
    </row>
    <row r="195" spans="1:19" ht="24" customHeight="1" x14ac:dyDescent="0.25">
      <c r="B195" s="181"/>
      <c r="C195" s="182"/>
      <c r="D195" s="183"/>
      <c r="E195" s="194"/>
      <c r="F195" s="418">
        <f>IF(ISERROR(LOOKUP(E195,'TITLE CODES'!$A$2:$A$126,'TITLE CODES'!$B$2:$B$126)),"",LOOKUP(E195,'TITLE CODES'!$A$2:$A$126,'TITLE CODES'!$B$2:$B$126))</f>
        <v>0</v>
      </c>
      <c r="G195" s="182"/>
      <c r="H195" s="182"/>
      <c r="I195" s="201"/>
      <c r="J195" s="202"/>
      <c r="K195" s="180"/>
    </row>
    <row r="196" spans="1:19" ht="24" customHeight="1" x14ac:dyDescent="0.25">
      <c r="B196" s="181"/>
      <c r="C196" s="182"/>
      <c r="D196" s="183"/>
      <c r="E196" s="194"/>
      <c r="F196" s="418">
        <f>IF(ISERROR(LOOKUP(E196,'TITLE CODES'!$A$2:$A$126,'TITLE CODES'!$B$2:$B$126)),"",LOOKUP(E196,'TITLE CODES'!$A$2:$A$126,'TITLE CODES'!$B$2:$B$126))</f>
        <v>0</v>
      </c>
      <c r="G196" s="182"/>
      <c r="H196" s="182"/>
      <c r="I196" s="201"/>
      <c r="J196" s="202"/>
      <c r="K196" s="180"/>
    </row>
    <row r="197" spans="1:19" ht="24" customHeight="1" x14ac:dyDescent="0.25">
      <c r="B197" s="181"/>
      <c r="C197" s="182"/>
      <c r="D197" s="183"/>
      <c r="E197" s="194"/>
      <c r="F197" s="418">
        <f>IF(ISERROR(LOOKUP(E197,'TITLE CODES'!$A$2:$A$126,'TITLE CODES'!$B$2:$B$126)),"",LOOKUP(E197,'TITLE CODES'!$A$2:$A$126,'TITLE CODES'!$B$2:$B$126))</f>
        <v>0</v>
      </c>
      <c r="G197" s="182"/>
      <c r="H197" s="182"/>
      <c r="I197" s="201"/>
      <c r="J197" s="202"/>
      <c r="K197" s="180"/>
    </row>
    <row r="198" spans="1:19" ht="24.75" customHeight="1" thickBot="1" x14ac:dyDescent="0.3">
      <c r="B198" s="186"/>
      <c r="C198" s="187"/>
      <c r="D198" s="188"/>
      <c r="E198" s="195"/>
      <c r="F198" s="417">
        <f>IF(ISERROR(LOOKUP(E198,'TITLE CODES'!$A$2:$A$126,'TITLE CODES'!$B$2:$B$126)),"",LOOKUP(E198,'TITLE CODES'!$A$2:$A$126,'TITLE CODES'!$B$2:$B$126))</f>
        <v>0</v>
      </c>
      <c r="G198" s="187"/>
      <c r="H198" s="187"/>
      <c r="I198" s="203"/>
      <c r="J198" s="204"/>
      <c r="K198" s="180"/>
    </row>
    <row r="199" spans="1:19" ht="24" customHeight="1" thickBot="1" x14ac:dyDescent="0.3">
      <c r="B199" s="228"/>
      <c r="C199" s="229"/>
      <c r="D199" s="230"/>
      <c r="E199" s="230"/>
      <c r="F199" s="436"/>
      <c r="G199" s="230"/>
      <c r="H199" s="552" t="s">
        <v>339</v>
      </c>
      <c r="I199" s="552"/>
      <c r="J199" s="553"/>
      <c r="K199" s="232">
        <f>SUM(K177:K198)</f>
        <v>0</v>
      </c>
    </row>
    <row r="200" spans="1:19" ht="15.75" thickBot="1" x14ac:dyDescent="0.25">
      <c r="B200" s="211"/>
      <c r="C200" s="233"/>
    </row>
    <row r="201" spans="1:19" x14ac:dyDescent="0.2">
      <c r="B201" s="261" t="str">
        <f>+B37</f>
        <v>Footnotes</v>
      </c>
      <c r="C201" s="537"/>
      <c r="D201" s="537"/>
      <c r="E201" s="537"/>
      <c r="F201" s="537"/>
      <c r="G201" s="537"/>
      <c r="H201" s="537"/>
      <c r="I201" s="537"/>
      <c r="J201" s="537"/>
      <c r="K201" s="537"/>
    </row>
    <row r="202" spans="1:19" ht="12" customHeight="1" x14ac:dyDescent="0.2">
      <c r="B202" s="262"/>
      <c r="C202" s="537"/>
      <c r="D202" s="537"/>
      <c r="E202" s="537"/>
      <c r="F202" s="537"/>
      <c r="G202" s="537"/>
      <c r="H202" s="537"/>
      <c r="I202" s="537"/>
      <c r="J202" s="537"/>
      <c r="K202" s="537"/>
    </row>
    <row r="203" spans="1:19" x14ac:dyDescent="0.2">
      <c r="B203" s="263"/>
      <c r="C203" s="537"/>
      <c r="D203" s="537"/>
      <c r="E203" s="537"/>
      <c r="F203" s="537"/>
      <c r="G203" s="537"/>
      <c r="H203" s="537"/>
      <c r="I203" s="537"/>
      <c r="J203" s="537"/>
      <c r="K203" s="537"/>
    </row>
    <row r="204" spans="1:19" ht="15.75" thickBot="1" x14ac:dyDescent="0.25">
      <c r="B204" s="260"/>
      <c r="C204" s="537"/>
      <c r="D204" s="537"/>
      <c r="E204" s="537"/>
      <c r="F204" s="537"/>
      <c r="G204" s="537"/>
      <c r="H204" s="537"/>
      <c r="I204" s="537"/>
      <c r="J204" s="537"/>
      <c r="K204" s="537"/>
    </row>
    <row r="205" spans="1:19" ht="18" x14ac:dyDescent="0.25">
      <c r="B205" s="539" t="s">
        <v>319</v>
      </c>
      <c r="C205" s="539"/>
      <c r="D205" s="539"/>
      <c r="E205" s="539"/>
      <c r="F205" s="539"/>
      <c r="G205" s="539"/>
      <c r="H205" s="539"/>
      <c r="I205" s="539"/>
      <c r="J205" s="539"/>
      <c r="K205" s="539"/>
      <c r="L205" s="539"/>
      <c r="M205" s="539"/>
      <c r="N205" s="539"/>
      <c r="O205" s="539"/>
      <c r="P205" s="330"/>
      <c r="Q205" s="330"/>
      <c r="R205" s="330"/>
      <c r="S205" s="330"/>
    </row>
    <row r="206" spans="1:19" ht="30" x14ac:dyDescent="0.4">
      <c r="A206" s="539" t="s">
        <v>272</v>
      </c>
      <c r="B206" s="539"/>
      <c r="C206" s="539"/>
      <c r="D206" s="539"/>
      <c r="E206" s="539"/>
      <c r="F206" s="539"/>
      <c r="G206" s="539"/>
      <c r="H206" s="539"/>
      <c r="I206" s="539"/>
      <c r="J206" s="539"/>
      <c r="K206" s="539"/>
      <c r="L206" s="539"/>
      <c r="M206" s="539"/>
      <c r="N206" s="539"/>
      <c r="O206" s="539"/>
      <c r="P206" s="331"/>
      <c r="Q206" s="331"/>
      <c r="R206" s="331"/>
      <c r="S206" s="331"/>
    </row>
    <row r="207" spans="1:19" ht="27.75" x14ac:dyDescent="0.4">
      <c r="A207" s="539" t="s">
        <v>273</v>
      </c>
      <c r="B207" s="539"/>
      <c r="C207" s="539"/>
      <c r="D207" s="539"/>
      <c r="E207" s="539"/>
      <c r="F207" s="539"/>
      <c r="G207" s="539"/>
      <c r="H207" s="539"/>
      <c r="I207" s="539"/>
      <c r="J207" s="539"/>
      <c r="K207" s="539"/>
      <c r="L207" s="539"/>
      <c r="M207" s="539"/>
      <c r="N207" s="539"/>
      <c r="O207" s="539"/>
      <c r="P207" s="332"/>
      <c r="Q207" s="332"/>
      <c r="R207" s="332"/>
      <c r="S207" s="332"/>
    </row>
    <row r="208" spans="1:19" ht="15.75" thickBot="1" x14ac:dyDescent="0.25">
      <c r="B208" s="557">
        <f>+SUMMARY!B7</f>
        <v>0</v>
      </c>
      <c r="C208" s="557"/>
      <c r="D208" s="207"/>
      <c r="H208" s="208"/>
      <c r="I208" s="209"/>
    </row>
    <row r="209" spans="2:11" ht="24" customHeight="1" thickBot="1" x14ac:dyDescent="0.3">
      <c r="B209" s="554" t="s">
        <v>1</v>
      </c>
      <c r="C209" s="554"/>
      <c r="D209" s="556">
        <f>SUMMARY!$C$8</f>
        <v>0</v>
      </c>
      <c r="E209" s="556"/>
      <c r="F209" s="556"/>
      <c r="G209" s="211"/>
      <c r="H209" s="211"/>
      <c r="I209" s="236"/>
      <c r="J209" s="237" t="s">
        <v>0</v>
      </c>
      <c r="K209" s="213">
        <f>SUMMARY!H7</f>
        <v>0</v>
      </c>
    </row>
    <row r="210" spans="2:11" ht="24" customHeight="1" thickBot="1" x14ac:dyDescent="0.3">
      <c r="B210" s="554" t="s">
        <v>284</v>
      </c>
      <c r="C210" s="554"/>
      <c r="D210" s="555">
        <f>SUMMARY!$C$10</f>
        <v>0</v>
      </c>
      <c r="E210" s="555"/>
      <c r="F210" s="239"/>
      <c r="J210" s="237" t="s">
        <v>300</v>
      </c>
      <c r="K210" s="214">
        <f>SUMMARY!H8</f>
        <v>0</v>
      </c>
    </row>
    <row r="211" spans="2:11" ht="15.75" thickBot="1" x14ac:dyDescent="0.25">
      <c r="B211" s="211"/>
      <c r="D211" s="211"/>
      <c r="E211" s="216"/>
      <c r="F211" s="211"/>
      <c r="J211" s="218" t="s">
        <v>280</v>
      </c>
      <c r="K211" s="219" t="s">
        <v>281</v>
      </c>
    </row>
    <row r="212" spans="2:11" ht="21" thickBot="1" x14ac:dyDescent="0.35">
      <c r="B212" s="220"/>
      <c r="D212" s="221"/>
      <c r="E212" s="222"/>
      <c r="F212" s="216"/>
      <c r="J212" s="291">
        <f>+SUMMARY!G13</f>
        <v>0</v>
      </c>
      <c r="K212" s="291">
        <f>SUMMARY!H13</f>
        <v>0</v>
      </c>
    </row>
    <row r="213" spans="2:11" ht="25.5" customHeight="1" x14ac:dyDescent="0.35">
      <c r="B213" s="538" t="s">
        <v>275</v>
      </c>
      <c r="C213" s="538"/>
      <c r="D213" s="538"/>
      <c r="E213" s="538"/>
      <c r="F213" s="538"/>
      <c r="G213" s="538"/>
      <c r="H213" s="538"/>
      <c r="I213" s="538"/>
      <c r="J213" s="538"/>
      <c r="K213" s="538"/>
    </row>
    <row r="214" spans="2:11" ht="15.75" thickBot="1" x14ac:dyDescent="0.25">
      <c r="B214" s="211" t="s">
        <v>301</v>
      </c>
    </row>
    <row r="215" spans="2:11" ht="24" customHeight="1" thickBot="1" x14ac:dyDescent="0.25">
      <c r="B215" s="540" t="s">
        <v>10</v>
      </c>
      <c r="C215" s="541"/>
      <c r="D215" s="541"/>
      <c r="E215" s="541"/>
      <c r="F215" s="541"/>
      <c r="G215" s="541"/>
      <c r="H215" s="541"/>
      <c r="I215" s="541"/>
      <c r="J215" s="541"/>
      <c r="K215" s="542"/>
    </row>
    <row r="216" spans="2:11" ht="24" customHeight="1" thickBot="1" x14ac:dyDescent="0.25">
      <c r="B216" s="543" t="s">
        <v>287</v>
      </c>
      <c r="C216" s="544"/>
      <c r="D216" s="543" t="s">
        <v>295</v>
      </c>
      <c r="E216" s="545"/>
      <c r="F216" s="544"/>
      <c r="G216" s="543" t="s">
        <v>294</v>
      </c>
      <c r="H216" s="544"/>
      <c r="I216" s="550" t="s">
        <v>333</v>
      </c>
      <c r="J216" s="546" t="s">
        <v>334</v>
      </c>
      <c r="K216" s="548" t="s">
        <v>297</v>
      </c>
    </row>
    <row r="217" spans="2:11" ht="24" customHeight="1" thickBot="1" x14ac:dyDescent="0.3">
      <c r="B217" s="225" t="s">
        <v>288</v>
      </c>
      <c r="C217" s="226" t="s">
        <v>289</v>
      </c>
      <c r="D217" s="225" t="s">
        <v>290</v>
      </c>
      <c r="E217" s="227" t="s">
        <v>270</v>
      </c>
      <c r="F217" s="225" t="s">
        <v>291</v>
      </c>
      <c r="G217" s="225" t="s">
        <v>292</v>
      </c>
      <c r="H217" s="225" t="s">
        <v>293</v>
      </c>
      <c r="I217" s="551"/>
      <c r="J217" s="547"/>
      <c r="K217" s="549"/>
    </row>
    <row r="218" spans="2:11" ht="24" customHeight="1" x14ac:dyDescent="0.25">
      <c r="B218" s="169"/>
      <c r="C218" s="170"/>
      <c r="D218" s="171"/>
      <c r="E218" s="192"/>
      <c r="F218" s="416">
        <f>IF(ISERROR(LOOKUP(E218,'TITLE CODES'!$A$2:$A$126,'TITLE CODES'!$B$2:$B$126)),"",LOOKUP(E218,'TITLE CODES'!$A$2:$A$126,'TITLE CODES'!$B$2:$B$126))</f>
        <v>0</v>
      </c>
      <c r="G218" s="170"/>
      <c r="H218" s="170"/>
      <c r="I218" s="197"/>
      <c r="J218" s="198"/>
      <c r="K218" s="174"/>
    </row>
    <row r="219" spans="2:11" ht="24" customHeight="1" x14ac:dyDescent="0.25">
      <c r="B219" s="175"/>
      <c r="C219" s="176"/>
      <c r="D219" s="177"/>
      <c r="E219" s="193"/>
      <c r="F219" s="418">
        <f>IF(ISERROR(LOOKUP(E219,'TITLE CODES'!$A$2:$A$126,'TITLE CODES'!$B$2:$B$126)),"",LOOKUP(E219,'TITLE CODES'!$A$2:$A$126,'TITLE CODES'!$B$2:$B$126))</f>
        <v>0</v>
      </c>
      <c r="G219" s="176"/>
      <c r="H219" s="176"/>
      <c r="I219" s="199"/>
      <c r="J219" s="200"/>
      <c r="K219" s="180"/>
    </row>
    <row r="220" spans="2:11" ht="24" customHeight="1" x14ac:dyDescent="0.25">
      <c r="B220" s="181"/>
      <c r="C220" s="182"/>
      <c r="D220" s="183"/>
      <c r="E220" s="194"/>
      <c r="F220" s="418">
        <f>IF(ISERROR(LOOKUP(E220,'TITLE CODES'!$A$2:$A$126,'TITLE CODES'!$B$2:$B$126)),"",LOOKUP(E220,'TITLE CODES'!$A$2:$A$126,'TITLE CODES'!$B$2:$B$126))</f>
        <v>0</v>
      </c>
      <c r="G220" s="182"/>
      <c r="H220" s="182"/>
      <c r="I220" s="201"/>
      <c r="J220" s="202"/>
      <c r="K220" s="180"/>
    </row>
    <row r="221" spans="2:11" ht="24" customHeight="1" x14ac:dyDescent="0.25">
      <c r="B221" s="181"/>
      <c r="C221" s="182"/>
      <c r="D221" s="183"/>
      <c r="E221" s="194"/>
      <c r="F221" s="418">
        <f>IF(ISERROR(LOOKUP(E221,'TITLE CODES'!$A$2:$A$126,'TITLE CODES'!$B$2:$B$126)),"",LOOKUP(E221,'TITLE CODES'!$A$2:$A$126,'TITLE CODES'!$B$2:$B$126))</f>
        <v>0</v>
      </c>
      <c r="G221" s="182"/>
      <c r="H221" s="182"/>
      <c r="I221" s="201"/>
      <c r="J221" s="202"/>
      <c r="K221" s="180"/>
    </row>
    <row r="222" spans="2:11" ht="24" customHeight="1" x14ac:dyDescent="0.25">
      <c r="B222" s="181"/>
      <c r="C222" s="182"/>
      <c r="D222" s="183"/>
      <c r="E222" s="194"/>
      <c r="F222" s="418">
        <f>IF(ISERROR(LOOKUP(E222,'TITLE CODES'!$A$2:$A$126,'TITLE CODES'!$B$2:$B$126)),"",LOOKUP(E222,'TITLE CODES'!$A$2:$A$126,'TITLE CODES'!$B$2:$B$126))</f>
        <v>0</v>
      </c>
      <c r="G222" s="182"/>
      <c r="H222" s="182"/>
      <c r="I222" s="201"/>
      <c r="J222" s="202"/>
      <c r="K222" s="180"/>
    </row>
    <row r="223" spans="2:11" ht="24" customHeight="1" x14ac:dyDescent="0.25">
      <c r="B223" s="181"/>
      <c r="C223" s="182"/>
      <c r="D223" s="183"/>
      <c r="E223" s="194"/>
      <c r="F223" s="418">
        <f>IF(ISERROR(LOOKUP(E223,'TITLE CODES'!$A$2:$A$126,'TITLE CODES'!$B$2:$B$126)),"",LOOKUP(E223,'TITLE CODES'!$A$2:$A$126,'TITLE CODES'!$B$2:$B$126))</f>
        <v>0</v>
      </c>
      <c r="G223" s="182"/>
      <c r="H223" s="182"/>
      <c r="I223" s="201"/>
      <c r="J223" s="202"/>
      <c r="K223" s="180"/>
    </row>
    <row r="224" spans="2:11" ht="24" customHeight="1" x14ac:dyDescent="0.25">
      <c r="B224" s="181"/>
      <c r="C224" s="182"/>
      <c r="D224" s="183"/>
      <c r="E224" s="194"/>
      <c r="F224" s="418">
        <f>IF(ISERROR(LOOKUP(E224,'TITLE CODES'!$A$2:$A$126,'TITLE CODES'!$B$2:$B$126)),"",LOOKUP(E224,'TITLE CODES'!$A$2:$A$126,'TITLE CODES'!$B$2:$B$126))</f>
        <v>0</v>
      </c>
      <c r="G224" s="182"/>
      <c r="H224" s="182"/>
      <c r="I224" s="201"/>
      <c r="J224" s="202"/>
      <c r="K224" s="180"/>
    </row>
    <row r="225" spans="2:11" ht="24" customHeight="1" x14ac:dyDescent="0.25">
      <c r="B225" s="181"/>
      <c r="C225" s="182"/>
      <c r="D225" s="183"/>
      <c r="E225" s="194"/>
      <c r="F225" s="418">
        <f>IF(ISERROR(LOOKUP(E225,'TITLE CODES'!$A$2:$A$126,'TITLE CODES'!$B$2:$B$126)),"",LOOKUP(E225,'TITLE CODES'!$A$2:$A$126,'TITLE CODES'!$B$2:$B$126))</f>
        <v>0</v>
      </c>
      <c r="G225" s="182"/>
      <c r="H225" s="182"/>
      <c r="I225" s="201"/>
      <c r="J225" s="202"/>
      <c r="K225" s="180"/>
    </row>
    <row r="226" spans="2:11" ht="24" customHeight="1" x14ac:dyDescent="0.25">
      <c r="B226" s="181"/>
      <c r="C226" s="182"/>
      <c r="D226" s="183"/>
      <c r="E226" s="194"/>
      <c r="F226" s="418">
        <f>IF(ISERROR(LOOKUP(E226,'TITLE CODES'!$A$2:$A$126,'TITLE CODES'!$B$2:$B$126)),"",LOOKUP(E226,'TITLE CODES'!$A$2:$A$126,'TITLE CODES'!$B$2:$B$126))</f>
        <v>0</v>
      </c>
      <c r="G226" s="182"/>
      <c r="H226" s="182"/>
      <c r="I226" s="201"/>
      <c r="J226" s="202"/>
      <c r="K226" s="180"/>
    </row>
    <row r="227" spans="2:11" ht="24" customHeight="1" x14ac:dyDescent="0.25">
      <c r="B227" s="181"/>
      <c r="C227" s="182"/>
      <c r="D227" s="183"/>
      <c r="E227" s="194"/>
      <c r="F227" s="418">
        <f>IF(ISERROR(LOOKUP(E227,'TITLE CODES'!$A$2:$A$126,'TITLE CODES'!$B$2:$B$126)),"",LOOKUP(E227,'TITLE CODES'!$A$2:$A$126,'TITLE CODES'!$B$2:$B$126))</f>
        <v>0</v>
      </c>
      <c r="G227" s="182"/>
      <c r="H227" s="182"/>
      <c r="I227" s="201"/>
      <c r="J227" s="202"/>
      <c r="K227" s="180"/>
    </row>
    <row r="228" spans="2:11" ht="24" customHeight="1" x14ac:dyDescent="0.25">
      <c r="B228" s="181"/>
      <c r="C228" s="182"/>
      <c r="D228" s="183"/>
      <c r="E228" s="194"/>
      <c r="F228" s="418">
        <f>IF(ISERROR(LOOKUP(E228,'TITLE CODES'!$A$2:$A$126,'TITLE CODES'!$B$2:$B$126)),"",LOOKUP(E228,'TITLE CODES'!$A$2:$A$126,'TITLE CODES'!$B$2:$B$126))</f>
        <v>0</v>
      </c>
      <c r="G228" s="182"/>
      <c r="H228" s="182"/>
      <c r="I228" s="201"/>
      <c r="J228" s="202"/>
      <c r="K228" s="180"/>
    </row>
    <row r="229" spans="2:11" ht="24" customHeight="1" x14ac:dyDescent="0.25">
      <c r="B229" s="181"/>
      <c r="C229" s="182"/>
      <c r="D229" s="183"/>
      <c r="E229" s="194"/>
      <c r="F229" s="418">
        <f>IF(ISERROR(LOOKUP(E229,'TITLE CODES'!$A$2:$A$126,'TITLE CODES'!$B$2:$B$126)),"",LOOKUP(E229,'TITLE CODES'!$A$2:$A$126,'TITLE CODES'!$B$2:$B$126))</f>
        <v>0</v>
      </c>
      <c r="G229" s="182"/>
      <c r="H229" s="182"/>
      <c r="I229" s="201"/>
      <c r="J229" s="202"/>
      <c r="K229" s="180"/>
    </row>
    <row r="230" spans="2:11" ht="24" customHeight="1" x14ac:dyDescent="0.25">
      <c r="B230" s="181"/>
      <c r="C230" s="182"/>
      <c r="D230" s="183"/>
      <c r="E230" s="194"/>
      <c r="F230" s="418">
        <f>IF(ISERROR(LOOKUP(E230,'TITLE CODES'!$A$2:$A$126,'TITLE CODES'!$B$2:$B$126)),"",LOOKUP(E230,'TITLE CODES'!$A$2:$A$126,'TITLE CODES'!$B$2:$B$126))</f>
        <v>0</v>
      </c>
      <c r="G230" s="182"/>
      <c r="H230" s="182"/>
      <c r="I230" s="201"/>
      <c r="J230" s="202"/>
      <c r="K230" s="180"/>
    </row>
    <row r="231" spans="2:11" ht="24" customHeight="1" x14ac:dyDescent="0.25">
      <c r="B231" s="181"/>
      <c r="C231" s="182"/>
      <c r="D231" s="183"/>
      <c r="E231" s="194"/>
      <c r="F231" s="418">
        <f>IF(ISERROR(LOOKUP(E231,'TITLE CODES'!$A$2:$A$126,'TITLE CODES'!$B$2:$B$126)),"",LOOKUP(E231,'TITLE CODES'!$A$2:$A$126,'TITLE CODES'!$B$2:$B$126))</f>
        <v>0</v>
      </c>
      <c r="G231" s="182"/>
      <c r="H231" s="182"/>
      <c r="I231" s="201"/>
      <c r="J231" s="202"/>
      <c r="K231" s="180"/>
    </row>
    <row r="232" spans="2:11" ht="24" customHeight="1" x14ac:dyDescent="0.25">
      <c r="B232" s="181"/>
      <c r="C232" s="182"/>
      <c r="D232" s="183"/>
      <c r="E232" s="194"/>
      <c r="F232" s="418">
        <f>IF(ISERROR(LOOKUP(E232,'TITLE CODES'!$A$2:$A$126,'TITLE CODES'!$B$2:$B$126)),"",LOOKUP(E232,'TITLE CODES'!$A$2:$A$126,'TITLE CODES'!$B$2:$B$126))</f>
        <v>0</v>
      </c>
      <c r="G232" s="182"/>
      <c r="H232" s="182"/>
      <c r="I232" s="201"/>
      <c r="J232" s="202"/>
      <c r="K232" s="180"/>
    </row>
    <row r="233" spans="2:11" ht="24" customHeight="1" x14ac:dyDescent="0.25">
      <c r="B233" s="181"/>
      <c r="C233" s="182"/>
      <c r="D233" s="183"/>
      <c r="E233" s="194"/>
      <c r="F233" s="418">
        <f>IF(ISERROR(LOOKUP(E233,'TITLE CODES'!$A$2:$A$126,'TITLE CODES'!$B$2:$B$126)),"",LOOKUP(E233,'TITLE CODES'!$A$2:$A$126,'TITLE CODES'!$B$2:$B$126))</f>
        <v>0</v>
      </c>
      <c r="G233" s="182"/>
      <c r="H233" s="182"/>
      <c r="I233" s="201"/>
      <c r="J233" s="202"/>
      <c r="K233" s="180"/>
    </row>
    <row r="234" spans="2:11" ht="24" customHeight="1" x14ac:dyDescent="0.25">
      <c r="B234" s="181"/>
      <c r="C234" s="182"/>
      <c r="D234" s="183"/>
      <c r="E234" s="194"/>
      <c r="F234" s="418">
        <f>IF(ISERROR(LOOKUP(E234,'TITLE CODES'!$A$2:$A$126,'TITLE CODES'!$B$2:$B$126)),"",LOOKUP(E234,'TITLE CODES'!$A$2:$A$126,'TITLE CODES'!$B$2:$B$126))</f>
        <v>0</v>
      </c>
      <c r="G234" s="182"/>
      <c r="H234" s="182"/>
      <c r="I234" s="201"/>
      <c r="J234" s="202"/>
      <c r="K234" s="180"/>
    </row>
    <row r="235" spans="2:11" ht="24" customHeight="1" x14ac:dyDescent="0.25">
      <c r="B235" s="181"/>
      <c r="C235" s="182"/>
      <c r="D235" s="183"/>
      <c r="E235" s="194"/>
      <c r="F235" s="418">
        <f>IF(ISERROR(LOOKUP(E235,'TITLE CODES'!$A$2:$A$126,'TITLE CODES'!$B$2:$B$126)),"",LOOKUP(E235,'TITLE CODES'!$A$2:$A$126,'TITLE CODES'!$B$2:$B$126))</f>
        <v>0</v>
      </c>
      <c r="G235" s="182"/>
      <c r="H235" s="182"/>
      <c r="I235" s="201"/>
      <c r="J235" s="202"/>
      <c r="K235" s="180"/>
    </row>
    <row r="236" spans="2:11" ht="24" customHeight="1" x14ac:dyDescent="0.25">
      <c r="B236" s="181"/>
      <c r="C236" s="182"/>
      <c r="D236" s="183"/>
      <c r="E236" s="194"/>
      <c r="F236" s="418">
        <f>IF(ISERROR(LOOKUP(E236,'TITLE CODES'!$A$2:$A$126,'TITLE CODES'!$B$2:$B$126)),"",LOOKUP(E236,'TITLE CODES'!$A$2:$A$126,'TITLE CODES'!$B$2:$B$126))</f>
        <v>0</v>
      </c>
      <c r="G236" s="182"/>
      <c r="H236" s="182"/>
      <c r="I236" s="201"/>
      <c r="J236" s="202"/>
      <c r="K236" s="180"/>
    </row>
    <row r="237" spans="2:11" ht="24" customHeight="1" x14ac:dyDescent="0.25">
      <c r="B237" s="181"/>
      <c r="C237" s="182"/>
      <c r="D237" s="183"/>
      <c r="E237" s="194"/>
      <c r="F237" s="418">
        <f>IF(ISERROR(LOOKUP(E237,'TITLE CODES'!$A$2:$A$126,'TITLE CODES'!$B$2:$B$126)),"",LOOKUP(E237,'TITLE CODES'!$A$2:$A$126,'TITLE CODES'!$B$2:$B$126))</f>
        <v>0</v>
      </c>
      <c r="G237" s="182"/>
      <c r="H237" s="182"/>
      <c r="I237" s="201"/>
      <c r="J237" s="202"/>
      <c r="K237" s="180"/>
    </row>
    <row r="238" spans="2:11" ht="24" customHeight="1" x14ac:dyDescent="0.25">
      <c r="B238" s="181"/>
      <c r="C238" s="182"/>
      <c r="D238" s="183"/>
      <c r="E238" s="194"/>
      <c r="F238" s="418">
        <f>IF(ISERROR(LOOKUP(E238,'TITLE CODES'!$A$2:$A$126,'TITLE CODES'!$B$2:$B$126)),"",LOOKUP(E238,'TITLE CODES'!$A$2:$A$126,'TITLE CODES'!$B$2:$B$126))</f>
        <v>0</v>
      </c>
      <c r="G238" s="182"/>
      <c r="H238" s="182"/>
      <c r="I238" s="201"/>
      <c r="J238" s="202"/>
      <c r="K238" s="180"/>
    </row>
    <row r="239" spans="2:11" ht="24.75" customHeight="1" thickBot="1" x14ac:dyDescent="0.3">
      <c r="B239" s="186"/>
      <c r="C239" s="187"/>
      <c r="D239" s="188"/>
      <c r="E239" s="195"/>
      <c r="F239" s="417">
        <f>IF(ISERROR(LOOKUP(E239,'TITLE CODES'!$A$2:$A$126,'TITLE CODES'!$B$2:$B$126)),"",LOOKUP(E239,'TITLE CODES'!$A$2:$A$126,'TITLE CODES'!$B$2:$B$126))</f>
        <v>0</v>
      </c>
      <c r="G239" s="187"/>
      <c r="H239" s="187"/>
      <c r="I239" s="203"/>
      <c r="J239" s="204"/>
      <c r="K239" s="180"/>
    </row>
    <row r="240" spans="2:11" ht="24" customHeight="1" thickBot="1" x14ac:dyDescent="0.3">
      <c r="B240" s="228"/>
      <c r="C240" s="229"/>
      <c r="D240" s="230"/>
      <c r="E240" s="230"/>
      <c r="F240" s="436"/>
      <c r="G240" s="231"/>
      <c r="H240" s="552" t="s">
        <v>340</v>
      </c>
      <c r="I240" s="552"/>
      <c r="J240" s="553"/>
      <c r="K240" s="232">
        <f>SUM(K218:K239)</f>
        <v>0</v>
      </c>
    </row>
    <row r="241" spans="2:19" ht="15.75" thickBot="1" x14ac:dyDescent="0.25">
      <c r="B241" s="211"/>
      <c r="C241" s="233"/>
    </row>
    <row r="242" spans="2:19" x14ac:dyDescent="0.2">
      <c r="B242" s="261" t="str">
        <f>+B37</f>
        <v>Footnotes</v>
      </c>
      <c r="C242" s="537"/>
      <c r="D242" s="537"/>
      <c r="E242" s="537"/>
      <c r="F242" s="537"/>
      <c r="G242" s="537"/>
      <c r="H242" s="537"/>
      <c r="I242" s="537"/>
      <c r="J242" s="537"/>
      <c r="K242" s="537"/>
    </row>
    <row r="243" spans="2:19" x14ac:dyDescent="0.2">
      <c r="B243" s="262"/>
      <c r="C243" s="537"/>
      <c r="D243" s="537"/>
      <c r="E243" s="537"/>
      <c r="F243" s="537"/>
      <c r="G243" s="537"/>
      <c r="H243" s="537"/>
      <c r="I243" s="537"/>
      <c r="J243" s="537"/>
      <c r="K243" s="537"/>
    </row>
    <row r="244" spans="2:19" x14ac:dyDescent="0.2">
      <c r="B244" s="263"/>
      <c r="C244" s="537"/>
      <c r="D244" s="537"/>
      <c r="E244" s="537"/>
      <c r="F244" s="537"/>
      <c r="G244" s="537"/>
      <c r="H244" s="537"/>
      <c r="I244" s="537"/>
      <c r="J244" s="537"/>
      <c r="K244" s="537"/>
    </row>
    <row r="245" spans="2:19" ht="15.75" thickBot="1" x14ac:dyDescent="0.25">
      <c r="B245" s="260"/>
      <c r="C245" s="537"/>
      <c r="D245" s="537"/>
      <c r="E245" s="537"/>
      <c r="F245" s="537"/>
      <c r="G245" s="537"/>
      <c r="H245" s="537"/>
      <c r="I245" s="537"/>
      <c r="J245" s="537"/>
      <c r="K245" s="537"/>
    </row>
    <row r="246" spans="2:19" ht="26.25" customHeight="1" x14ac:dyDescent="0.25">
      <c r="B246" s="539" t="s">
        <v>318</v>
      </c>
      <c r="C246" s="539"/>
      <c r="D246" s="539"/>
      <c r="E246" s="539"/>
      <c r="F246" s="539"/>
      <c r="G246" s="539"/>
      <c r="H246" s="539"/>
      <c r="I246" s="539"/>
      <c r="J246" s="539"/>
      <c r="K246" s="539"/>
      <c r="L246" s="539"/>
      <c r="M246" s="539"/>
      <c r="N246" s="539"/>
      <c r="O246" s="539"/>
      <c r="P246" s="330"/>
      <c r="Q246" s="330"/>
      <c r="R246" s="330"/>
      <c r="S246" s="330"/>
    </row>
    <row r="257" spans="2:3" x14ac:dyDescent="0.2">
      <c r="B257" s="560"/>
      <c r="C257" s="560"/>
    </row>
  </sheetData>
  <sheetProtection password="C85B" sheet="1" objects="1" scenarios="1"/>
  <mergeCells count="129">
    <mergeCell ref="B257:C257"/>
    <mergeCell ref="K175:K176"/>
    <mergeCell ref="I175:I176"/>
    <mergeCell ref="B175:C175"/>
    <mergeCell ref="D175:F175"/>
    <mergeCell ref="G175:H175"/>
    <mergeCell ref="J175:J176"/>
    <mergeCell ref="B174:K174"/>
    <mergeCell ref="B126:C126"/>
    <mergeCell ref="B127:C127"/>
    <mergeCell ref="D127:F127"/>
    <mergeCell ref="B128:C128"/>
    <mergeCell ref="D128:E128"/>
    <mergeCell ref="B131:K131"/>
    <mergeCell ref="B133:K133"/>
    <mergeCell ref="B134:C134"/>
    <mergeCell ref="D134:F134"/>
    <mergeCell ref="G134:H134"/>
    <mergeCell ref="J134:J135"/>
    <mergeCell ref="K134:K135"/>
    <mergeCell ref="I134:I135"/>
    <mergeCell ref="C163:K163"/>
    <mergeCell ref="B168:C168"/>
    <mergeCell ref="H158:J158"/>
    <mergeCell ref="A1:O1"/>
    <mergeCell ref="A2:O2"/>
    <mergeCell ref="B4:C4"/>
    <mergeCell ref="B5:C5"/>
    <mergeCell ref="B3:C3"/>
    <mergeCell ref="C39:K39"/>
    <mergeCell ref="B11:C11"/>
    <mergeCell ref="B44:C44"/>
    <mergeCell ref="B45:C45"/>
    <mergeCell ref="D45:F45"/>
    <mergeCell ref="D11:F11"/>
    <mergeCell ref="A43:O43"/>
    <mergeCell ref="I11:I12"/>
    <mergeCell ref="B8:K8"/>
    <mergeCell ref="B10:K10"/>
    <mergeCell ref="C40:K40"/>
    <mergeCell ref="A42:O42"/>
    <mergeCell ref="H35:J35"/>
    <mergeCell ref="J11:J12"/>
    <mergeCell ref="K11:K12"/>
    <mergeCell ref="M4:O4"/>
    <mergeCell ref="M5:O6"/>
    <mergeCell ref="D4:F4"/>
    <mergeCell ref="D5:F5"/>
    <mergeCell ref="B51:K51"/>
    <mergeCell ref="B52:C52"/>
    <mergeCell ref="D52:F52"/>
    <mergeCell ref="G52:H52"/>
    <mergeCell ref="J52:J53"/>
    <mergeCell ref="K52:K53"/>
    <mergeCell ref="B41:O41"/>
    <mergeCell ref="C37:K37"/>
    <mergeCell ref="G11:H11"/>
    <mergeCell ref="C38:K38"/>
    <mergeCell ref="B49:K49"/>
    <mergeCell ref="B46:C46"/>
    <mergeCell ref="D46:F46"/>
    <mergeCell ref="I52:I53"/>
    <mergeCell ref="A84:O84"/>
    <mergeCell ref="H76:J76"/>
    <mergeCell ref="C80:K80"/>
    <mergeCell ref="C81:K81"/>
    <mergeCell ref="C78:K78"/>
    <mergeCell ref="C79:K79"/>
    <mergeCell ref="B82:O82"/>
    <mergeCell ref="A83:O83"/>
    <mergeCell ref="B85:C85"/>
    <mergeCell ref="A124:O124"/>
    <mergeCell ref="A125:O125"/>
    <mergeCell ref="B93:C93"/>
    <mergeCell ref="D93:F93"/>
    <mergeCell ref="G93:H93"/>
    <mergeCell ref="C120:K120"/>
    <mergeCell ref="J93:J94"/>
    <mergeCell ref="C119:K119"/>
    <mergeCell ref="H117:J117"/>
    <mergeCell ref="C121:K121"/>
    <mergeCell ref="B86:C86"/>
    <mergeCell ref="D86:F86"/>
    <mergeCell ref="B123:O123"/>
    <mergeCell ref="I93:I94"/>
    <mergeCell ref="B87:C87"/>
    <mergeCell ref="D87:E87"/>
    <mergeCell ref="B90:K90"/>
    <mergeCell ref="B92:K92"/>
    <mergeCell ref="K93:K94"/>
    <mergeCell ref="C122:K122"/>
    <mergeCell ref="D168:F168"/>
    <mergeCell ref="C160:K160"/>
    <mergeCell ref="B164:O164"/>
    <mergeCell ref="B205:O205"/>
    <mergeCell ref="A165:O165"/>
    <mergeCell ref="A166:O166"/>
    <mergeCell ref="B167:C167"/>
    <mergeCell ref="B169:C169"/>
    <mergeCell ref="H199:J199"/>
    <mergeCell ref="D169:E169"/>
    <mergeCell ref="C201:K201"/>
    <mergeCell ref="C202:K202"/>
    <mergeCell ref="C161:K161"/>
    <mergeCell ref="C162:K162"/>
    <mergeCell ref="C244:K244"/>
    <mergeCell ref="B172:K172"/>
    <mergeCell ref="B246:O246"/>
    <mergeCell ref="B213:K213"/>
    <mergeCell ref="B215:K215"/>
    <mergeCell ref="B216:C216"/>
    <mergeCell ref="D216:F216"/>
    <mergeCell ref="G216:H216"/>
    <mergeCell ref="J216:J217"/>
    <mergeCell ref="K216:K217"/>
    <mergeCell ref="C245:K245"/>
    <mergeCell ref="I216:I217"/>
    <mergeCell ref="C242:K242"/>
    <mergeCell ref="C243:K243"/>
    <mergeCell ref="H240:J240"/>
    <mergeCell ref="B210:C210"/>
    <mergeCell ref="D210:E210"/>
    <mergeCell ref="A206:O206"/>
    <mergeCell ref="C203:K203"/>
    <mergeCell ref="C204:K204"/>
    <mergeCell ref="B209:C209"/>
    <mergeCell ref="D209:F209"/>
    <mergeCell ref="A207:O207"/>
    <mergeCell ref="B208:C208"/>
  </mergeCells>
  <phoneticPr fontId="3" type="noConversion"/>
  <dataValidations count="1">
    <dataValidation type="list" allowBlank="1" showInputMessage="1" showErrorMessage="1" sqref="E218:E239 E177:E198 E136:E157 E95:E116 E54:E75 E13:E34" xr:uid="{00000000-0002-0000-0200-000000000000}">
      <formula1>$Y$1:$Y$125</formula1>
    </dataValidation>
  </dataValidations>
  <printOptions horizontalCentered="1"/>
  <pageMargins left="0" right="0" top="0.5" bottom="0.5" header="0.5" footer="0.5"/>
  <pageSetup scale="58" fitToHeight="4" orientation="landscape" r:id="rId1"/>
  <headerFooter alignWithMargins="0"/>
  <rowBreaks count="5" manualBreakCount="5">
    <brk id="41" max="15" man="1"/>
    <brk id="82" max="15" man="1"/>
    <brk id="123" max="15" man="1"/>
    <brk id="164" max="15" man="1"/>
    <brk id="205" max="1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codeName="Sheet4">
    <tabColor indexed="17"/>
  </sheetPr>
  <dimension ref="A1:K111"/>
  <sheetViews>
    <sheetView showGridLines="0" showZeros="0" defaultGridColor="0" colorId="22" zoomScale="69" zoomScaleNormal="69" workbookViewId="0">
      <selection sqref="A1:I1"/>
    </sheetView>
  </sheetViews>
  <sheetFormatPr defaultColWidth="11.44140625" defaultRowHeight="15" x14ac:dyDescent="0.2"/>
  <cols>
    <col min="1" max="1" width="1.109375" style="26" customWidth="1"/>
    <col min="2" max="2" width="17" style="26" customWidth="1"/>
    <col min="3" max="3" width="14.6640625" style="74" customWidth="1"/>
    <col min="4" max="4" width="12.5546875" style="74" customWidth="1"/>
    <col min="5" max="5" width="12.88671875" style="74" customWidth="1"/>
    <col min="6" max="6" width="37.5546875" style="26" customWidth="1"/>
    <col min="7" max="7" width="38.88671875" style="26" customWidth="1"/>
    <col min="8" max="8" width="20" style="26" customWidth="1"/>
    <col min="9" max="9" width="22" style="26" customWidth="1"/>
    <col min="10" max="10" width="1.44140625" style="26" customWidth="1"/>
    <col min="11" max="16384" width="11.44140625" style="26"/>
  </cols>
  <sheetData>
    <row r="1" spans="1:11" ht="30" x14ac:dyDescent="0.4">
      <c r="A1" s="519" t="s">
        <v>272</v>
      </c>
      <c r="B1" s="519"/>
      <c r="C1" s="519"/>
      <c r="D1" s="519"/>
      <c r="E1" s="519"/>
      <c r="F1" s="519"/>
      <c r="G1" s="519"/>
      <c r="H1" s="519"/>
      <c r="I1" s="519"/>
      <c r="J1" s="71"/>
      <c r="K1" s="71"/>
    </row>
    <row r="2" spans="1:11" ht="26.25" x14ac:dyDescent="0.4">
      <c r="A2" s="519" t="s">
        <v>273</v>
      </c>
      <c r="B2" s="519"/>
      <c r="C2" s="519"/>
      <c r="D2" s="519"/>
      <c r="E2" s="519"/>
      <c r="F2" s="519"/>
      <c r="G2" s="519"/>
      <c r="H2" s="519"/>
      <c r="I2" s="519"/>
      <c r="J2" s="72"/>
      <c r="K2" s="72"/>
    </row>
    <row r="3" spans="1:11" ht="15.75" thickBot="1" x14ac:dyDescent="0.25">
      <c r="B3" s="560">
        <f>+SUMMARY!B7</f>
        <v>0</v>
      </c>
      <c r="C3" s="560"/>
      <c r="D3" s="73"/>
      <c r="H3" s="28"/>
      <c r="I3" s="29"/>
    </row>
    <row r="4" spans="1:11" ht="24" customHeight="1" thickBot="1" x14ac:dyDescent="0.3">
      <c r="B4" s="562" t="s">
        <v>1</v>
      </c>
      <c r="C4" s="562"/>
      <c r="D4" s="563">
        <f>SUMMARY!C8</f>
        <v>0</v>
      </c>
      <c r="E4" s="563"/>
      <c r="F4" s="563"/>
      <c r="G4" s="30"/>
      <c r="H4" s="255" t="s">
        <v>283</v>
      </c>
      <c r="I4" s="107">
        <f>SUMMARY!H7</f>
        <v>0</v>
      </c>
    </row>
    <row r="5" spans="1:11" ht="24" customHeight="1" thickBot="1" x14ac:dyDescent="0.3">
      <c r="B5" s="562" t="s">
        <v>284</v>
      </c>
      <c r="C5" s="562"/>
      <c r="D5" s="570">
        <f>SUMMARY!C10</f>
        <v>0</v>
      </c>
      <c r="E5" s="570"/>
      <c r="F5" s="570"/>
      <c r="H5" s="255" t="s">
        <v>282</v>
      </c>
      <c r="I5" s="108">
        <f>SUMMARY!H8</f>
        <v>0</v>
      </c>
    </row>
    <row r="6" spans="1:11" ht="19.899999999999999" customHeight="1" thickBot="1" x14ac:dyDescent="0.3">
      <c r="B6" s="564"/>
      <c r="C6" s="564"/>
      <c r="D6" s="75"/>
      <c r="E6" s="76"/>
      <c r="F6" s="30"/>
      <c r="H6" s="77" t="s">
        <v>280</v>
      </c>
      <c r="I6" s="77" t="s">
        <v>281</v>
      </c>
    </row>
    <row r="7" spans="1:11" ht="24.75" customHeight="1" thickBot="1" x14ac:dyDescent="0.35">
      <c r="B7" s="36"/>
      <c r="D7" s="78"/>
      <c r="E7" s="79"/>
      <c r="F7" s="34"/>
      <c r="H7" s="109">
        <f>+SUMMARY!G13</f>
        <v>0</v>
      </c>
      <c r="I7" s="109">
        <f>+SUMMARY!H13</f>
        <v>0</v>
      </c>
    </row>
    <row r="8" spans="1:11" ht="3" customHeight="1" x14ac:dyDescent="0.3">
      <c r="B8" s="36"/>
      <c r="D8" s="78"/>
      <c r="E8" s="79"/>
      <c r="F8" s="34"/>
      <c r="I8" s="80"/>
      <c r="J8" s="80"/>
    </row>
    <row r="9" spans="1:11" ht="24" customHeight="1" x14ac:dyDescent="0.2">
      <c r="B9" s="571" t="s">
        <v>276</v>
      </c>
      <c r="C9" s="571"/>
      <c r="D9" s="571"/>
      <c r="E9" s="571"/>
      <c r="F9" s="571"/>
      <c r="G9" s="571"/>
      <c r="H9" s="571"/>
      <c r="I9" s="571"/>
    </row>
    <row r="10" spans="1:11" ht="15" customHeight="1" thickBot="1" x14ac:dyDescent="0.25">
      <c r="B10" s="81" t="s">
        <v>328</v>
      </c>
      <c r="C10" s="81"/>
      <c r="D10" s="82"/>
      <c r="E10" s="82"/>
      <c r="F10" s="82"/>
      <c r="G10" s="82"/>
      <c r="H10" s="82"/>
      <c r="I10" s="82"/>
    </row>
    <row r="11" spans="1:11" ht="25.5" customHeight="1" x14ac:dyDescent="0.2">
      <c r="B11" s="572" t="s">
        <v>287</v>
      </c>
      <c r="C11" s="573"/>
      <c r="D11" s="565" t="s">
        <v>323</v>
      </c>
      <c r="E11" s="566"/>
      <c r="F11" s="574" t="s">
        <v>324</v>
      </c>
      <c r="G11" s="574" t="s">
        <v>325</v>
      </c>
      <c r="H11" s="576" t="s">
        <v>326</v>
      </c>
      <c r="I11" s="576" t="s">
        <v>327</v>
      </c>
      <c r="J11" s="26" t="s">
        <v>8</v>
      </c>
    </row>
    <row r="12" spans="1:11" ht="16.5" thickBot="1" x14ac:dyDescent="0.3">
      <c r="B12" s="83" t="s">
        <v>288</v>
      </c>
      <c r="C12" s="84" t="s">
        <v>289</v>
      </c>
      <c r="D12" s="85" t="s">
        <v>292</v>
      </c>
      <c r="E12" s="84" t="s">
        <v>293</v>
      </c>
      <c r="F12" s="575"/>
      <c r="G12" s="575"/>
      <c r="H12" s="577"/>
      <c r="I12" s="577"/>
    </row>
    <row r="13" spans="1:11" ht="19.5" customHeight="1" x14ac:dyDescent="0.25">
      <c r="B13" s="294"/>
      <c r="C13" s="295"/>
      <c r="D13" s="295"/>
      <c r="E13" s="295"/>
      <c r="F13" s="296"/>
      <c r="G13" s="296"/>
      <c r="H13" s="297"/>
      <c r="I13" s="298"/>
    </row>
    <row r="14" spans="1:11" ht="19.899999999999999" customHeight="1" x14ac:dyDescent="0.25">
      <c r="B14" s="299"/>
      <c r="C14" s="300"/>
      <c r="D14" s="300"/>
      <c r="E14" s="300"/>
      <c r="F14" s="301"/>
      <c r="G14" s="301"/>
      <c r="H14" s="302"/>
      <c r="I14" s="303"/>
    </row>
    <row r="15" spans="1:11" ht="19.899999999999999" customHeight="1" x14ac:dyDescent="0.25">
      <c r="B15" s="299"/>
      <c r="C15" s="300"/>
      <c r="D15" s="300"/>
      <c r="E15" s="300"/>
      <c r="F15" s="301"/>
      <c r="G15" s="301"/>
      <c r="H15" s="302"/>
      <c r="I15" s="303"/>
    </row>
    <row r="16" spans="1:11" ht="19.899999999999999" customHeight="1" x14ac:dyDescent="0.25">
      <c r="B16" s="299"/>
      <c r="C16" s="300"/>
      <c r="D16" s="300"/>
      <c r="E16" s="300"/>
      <c r="F16" s="301"/>
      <c r="G16" s="301"/>
      <c r="H16" s="302"/>
      <c r="I16" s="303"/>
    </row>
    <row r="17" spans="2:9" ht="19.899999999999999" customHeight="1" x14ac:dyDescent="0.25">
      <c r="B17" s="299"/>
      <c r="C17" s="300"/>
      <c r="D17" s="300"/>
      <c r="E17" s="300"/>
      <c r="F17" s="301"/>
      <c r="G17" s="301"/>
      <c r="H17" s="302"/>
      <c r="I17" s="303"/>
    </row>
    <row r="18" spans="2:9" ht="19.899999999999999" customHeight="1" x14ac:dyDescent="0.25">
      <c r="B18" s="299"/>
      <c r="C18" s="300"/>
      <c r="D18" s="300"/>
      <c r="E18" s="300"/>
      <c r="F18" s="301"/>
      <c r="G18" s="301"/>
      <c r="H18" s="302"/>
      <c r="I18" s="303"/>
    </row>
    <row r="19" spans="2:9" ht="19.899999999999999" customHeight="1" x14ac:dyDescent="0.25">
      <c r="B19" s="299"/>
      <c r="C19" s="300"/>
      <c r="D19" s="300"/>
      <c r="E19" s="300"/>
      <c r="F19" s="301"/>
      <c r="G19" s="301"/>
      <c r="H19" s="302"/>
      <c r="I19" s="303"/>
    </row>
    <row r="20" spans="2:9" ht="19.899999999999999" customHeight="1" x14ac:dyDescent="0.25">
      <c r="B20" s="299"/>
      <c r="C20" s="300"/>
      <c r="D20" s="300"/>
      <c r="E20" s="300"/>
      <c r="F20" s="301"/>
      <c r="G20" s="301"/>
      <c r="H20" s="302"/>
      <c r="I20" s="303"/>
    </row>
    <row r="21" spans="2:9" ht="19.899999999999999" customHeight="1" x14ac:dyDescent="0.25">
      <c r="B21" s="299"/>
      <c r="C21" s="300"/>
      <c r="D21" s="300"/>
      <c r="E21" s="300"/>
      <c r="F21" s="301"/>
      <c r="G21" s="301"/>
      <c r="H21" s="302"/>
      <c r="I21" s="303"/>
    </row>
    <row r="22" spans="2:9" ht="19.899999999999999" customHeight="1" x14ac:dyDescent="0.25">
      <c r="B22" s="299"/>
      <c r="C22" s="300"/>
      <c r="D22" s="300"/>
      <c r="E22" s="300"/>
      <c r="F22" s="301"/>
      <c r="G22" s="301"/>
      <c r="H22" s="302"/>
      <c r="I22" s="303"/>
    </row>
    <row r="23" spans="2:9" ht="19.899999999999999" customHeight="1" x14ac:dyDescent="0.25">
      <c r="B23" s="299"/>
      <c r="C23" s="300"/>
      <c r="D23" s="300"/>
      <c r="E23" s="300"/>
      <c r="F23" s="301"/>
      <c r="G23" s="301"/>
      <c r="H23" s="302"/>
      <c r="I23" s="303"/>
    </row>
    <row r="24" spans="2:9" ht="19.899999999999999" customHeight="1" x14ac:dyDescent="0.25">
      <c r="B24" s="299"/>
      <c r="C24" s="300"/>
      <c r="D24" s="300"/>
      <c r="E24" s="300"/>
      <c r="F24" s="301"/>
      <c r="G24" s="301"/>
      <c r="H24" s="302"/>
      <c r="I24" s="303"/>
    </row>
    <row r="25" spans="2:9" ht="19.899999999999999" customHeight="1" x14ac:dyDescent="0.25">
      <c r="B25" s="299"/>
      <c r="C25" s="300"/>
      <c r="D25" s="300"/>
      <c r="E25" s="300"/>
      <c r="F25" s="301"/>
      <c r="G25" s="301"/>
      <c r="H25" s="302"/>
      <c r="I25" s="303"/>
    </row>
    <row r="26" spans="2:9" ht="19.899999999999999" customHeight="1" x14ac:dyDescent="0.25">
      <c r="B26" s="299"/>
      <c r="C26" s="300"/>
      <c r="D26" s="300"/>
      <c r="E26" s="300"/>
      <c r="F26" s="301"/>
      <c r="G26" s="301"/>
      <c r="H26" s="302"/>
      <c r="I26" s="303"/>
    </row>
    <row r="27" spans="2:9" ht="19.899999999999999" customHeight="1" x14ac:dyDescent="0.25">
      <c r="B27" s="299"/>
      <c r="C27" s="300"/>
      <c r="D27" s="300"/>
      <c r="E27" s="300"/>
      <c r="F27" s="301"/>
      <c r="G27" s="301"/>
      <c r="H27" s="302"/>
      <c r="I27" s="303"/>
    </row>
    <row r="28" spans="2:9" ht="19.899999999999999" customHeight="1" x14ac:dyDescent="0.25">
      <c r="B28" s="299"/>
      <c r="C28" s="300"/>
      <c r="D28" s="300"/>
      <c r="E28" s="300"/>
      <c r="F28" s="301"/>
      <c r="G28" s="301"/>
      <c r="H28" s="302"/>
      <c r="I28" s="303"/>
    </row>
    <row r="29" spans="2:9" ht="19.899999999999999" customHeight="1" x14ac:dyDescent="0.25">
      <c r="B29" s="299"/>
      <c r="C29" s="300"/>
      <c r="D29" s="300"/>
      <c r="E29" s="300"/>
      <c r="F29" s="301"/>
      <c r="G29" s="301"/>
      <c r="H29" s="302"/>
      <c r="I29" s="303"/>
    </row>
    <row r="30" spans="2:9" ht="19.899999999999999" customHeight="1" x14ac:dyDescent="0.25">
      <c r="B30" s="299"/>
      <c r="C30" s="300"/>
      <c r="D30" s="300"/>
      <c r="E30" s="300"/>
      <c r="F30" s="301"/>
      <c r="G30" s="301"/>
      <c r="H30" s="302"/>
      <c r="I30" s="303"/>
    </row>
    <row r="31" spans="2:9" ht="19.899999999999999" customHeight="1" x14ac:dyDescent="0.25">
      <c r="B31" s="299"/>
      <c r="C31" s="300"/>
      <c r="D31" s="300"/>
      <c r="E31" s="300"/>
      <c r="F31" s="301"/>
      <c r="G31" s="301"/>
      <c r="H31" s="302"/>
      <c r="I31" s="303"/>
    </row>
    <row r="32" spans="2:9" ht="19.899999999999999" customHeight="1" x14ac:dyDescent="0.25">
      <c r="B32" s="299"/>
      <c r="C32" s="300"/>
      <c r="D32" s="300"/>
      <c r="E32" s="300"/>
      <c r="F32" s="301"/>
      <c r="G32" s="301"/>
      <c r="H32" s="302"/>
      <c r="I32" s="303"/>
    </row>
    <row r="33" spans="2:9" ht="19.899999999999999" customHeight="1" x14ac:dyDescent="0.25">
      <c r="B33" s="299"/>
      <c r="C33" s="300"/>
      <c r="D33" s="300"/>
      <c r="E33" s="300"/>
      <c r="F33" s="301"/>
      <c r="G33" s="301"/>
      <c r="H33" s="302"/>
      <c r="I33" s="303"/>
    </row>
    <row r="34" spans="2:9" ht="19.899999999999999" customHeight="1" x14ac:dyDescent="0.25">
      <c r="B34" s="299"/>
      <c r="C34" s="300"/>
      <c r="D34" s="300"/>
      <c r="E34" s="300"/>
      <c r="F34" s="301"/>
      <c r="G34" s="301"/>
      <c r="H34" s="302"/>
      <c r="I34" s="303"/>
    </row>
    <row r="35" spans="2:9" ht="19.899999999999999" customHeight="1" x14ac:dyDescent="0.25">
      <c r="B35" s="299"/>
      <c r="C35" s="300"/>
      <c r="D35" s="300"/>
      <c r="E35" s="300"/>
      <c r="F35" s="301"/>
      <c r="G35" s="301"/>
      <c r="H35" s="302"/>
      <c r="I35" s="303"/>
    </row>
    <row r="36" spans="2:9" ht="19.899999999999999" customHeight="1" x14ac:dyDescent="0.25">
      <c r="B36" s="299"/>
      <c r="C36" s="300"/>
      <c r="D36" s="300"/>
      <c r="E36" s="300"/>
      <c r="F36" s="301"/>
      <c r="G36" s="301"/>
      <c r="H36" s="302"/>
      <c r="I36" s="303"/>
    </row>
    <row r="37" spans="2:9" ht="19.899999999999999" customHeight="1" x14ac:dyDescent="0.25">
      <c r="B37" s="299"/>
      <c r="C37" s="300"/>
      <c r="D37" s="300"/>
      <c r="E37" s="300"/>
      <c r="F37" s="301"/>
      <c r="G37" s="301"/>
      <c r="H37" s="302"/>
      <c r="I37" s="303"/>
    </row>
    <row r="38" spans="2:9" ht="19.899999999999999" customHeight="1" x14ac:dyDescent="0.25">
      <c r="B38" s="299"/>
      <c r="C38" s="300"/>
      <c r="D38" s="300"/>
      <c r="E38" s="300"/>
      <c r="F38" s="301"/>
      <c r="G38" s="301"/>
      <c r="H38" s="302"/>
      <c r="I38" s="303"/>
    </row>
    <row r="39" spans="2:9" ht="19.899999999999999" customHeight="1" x14ac:dyDescent="0.25">
      <c r="B39" s="299"/>
      <c r="C39" s="300"/>
      <c r="D39" s="300"/>
      <c r="E39" s="300"/>
      <c r="F39" s="301"/>
      <c r="G39" s="301"/>
      <c r="H39" s="302"/>
      <c r="I39" s="303"/>
    </row>
    <row r="40" spans="2:9" ht="19.899999999999999" customHeight="1" x14ac:dyDescent="0.25">
      <c r="B40" s="299"/>
      <c r="C40" s="300"/>
      <c r="D40" s="300"/>
      <c r="E40" s="300"/>
      <c r="F40" s="301"/>
      <c r="G40" s="301"/>
      <c r="H40" s="302"/>
      <c r="I40" s="303"/>
    </row>
    <row r="41" spans="2:9" ht="19.899999999999999" customHeight="1" x14ac:dyDescent="0.25">
      <c r="B41" s="299"/>
      <c r="C41" s="300"/>
      <c r="D41" s="300"/>
      <c r="E41" s="300"/>
      <c r="F41" s="301"/>
      <c r="G41" s="301"/>
      <c r="H41" s="302"/>
      <c r="I41" s="303"/>
    </row>
    <row r="42" spans="2:9" ht="19.899999999999999" customHeight="1" x14ac:dyDescent="0.25">
      <c r="B42" s="299"/>
      <c r="C42" s="300"/>
      <c r="D42" s="300"/>
      <c r="E42" s="300"/>
      <c r="F42" s="301"/>
      <c r="G42" s="301"/>
      <c r="H42" s="302"/>
      <c r="I42" s="303"/>
    </row>
    <row r="43" spans="2:9" ht="19.899999999999999" customHeight="1" x14ac:dyDescent="0.25">
      <c r="B43" s="299"/>
      <c r="C43" s="300"/>
      <c r="D43" s="300"/>
      <c r="E43" s="300"/>
      <c r="F43" s="301"/>
      <c r="G43" s="301"/>
      <c r="H43" s="302"/>
      <c r="I43" s="303"/>
    </row>
    <row r="44" spans="2:9" ht="19.899999999999999" customHeight="1" x14ac:dyDescent="0.25">
      <c r="B44" s="299"/>
      <c r="C44" s="300"/>
      <c r="D44" s="300"/>
      <c r="E44" s="300"/>
      <c r="F44" s="301"/>
      <c r="G44" s="301"/>
      <c r="H44" s="302"/>
      <c r="I44" s="303"/>
    </row>
    <row r="45" spans="2:9" ht="19.899999999999999" customHeight="1" thickBot="1" x14ac:dyDescent="0.3">
      <c r="B45" s="304"/>
      <c r="C45" s="305"/>
      <c r="D45" s="305"/>
      <c r="E45" s="305"/>
      <c r="F45" s="306"/>
      <c r="G45" s="306"/>
      <c r="H45" s="307"/>
      <c r="I45" s="308"/>
    </row>
    <row r="46" spans="2:9" ht="19.899999999999999" customHeight="1" thickTop="1" thickBot="1" x14ac:dyDescent="0.3">
      <c r="B46" s="580"/>
      <c r="C46" s="581"/>
      <c r="D46" s="581"/>
      <c r="E46" s="581"/>
      <c r="F46" s="581"/>
      <c r="G46" s="581"/>
      <c r="H46" s="86" t="s">
        <v>332</v>
      </c>
      <c r="I46" s="105">
        <f>SUM(I13:I45)</f>
        <v>0</v>
      </c>
    </row>
    <row r="47" spans="2:9" ht="19.899999999999999" customHeight="1" thickBot="1" x14ac:dyDescent="0.3">
      <c r="B47" s="87"/>
      <c r="C47" s="88"/>
      <c r="D47" s="88"/>
      <c r="E47" s="88"/>
      <c r="F47" s="88"/>
      <c r="G47" s="88"/>
      <c r="H47" s="89" t="s">
        <v>314</v>
      </c>
      <c r="I47" s="106">
        <f>I46+I102</f>
        <v>0</v>
      </c>
    </row>
    <row r="48" spans="2:9" ht="14.25" customHeight="1" thickBot="1" x14ac:dyDescent="0.25">
      <c r="B48" s="352" t="s">
        <v>298</v>
      </c>
      <c r="C48" s="578" t="s">
        <v>353</v>
      </c>
      <c r="D48" s="578"/>
      <c r="E48" s="578"/>
      <c r="F48" s="578"/>
      <c r="G48" s="578"/>
      <c r="H48" s="578"/>
      <c r="I48" s="578"/>
    </row>
    <row r="49" spans="1:9" ht="19.5" customHeight="1" x14ac:dyDescent="0.2">
      <c r="C49" s="90"/>
      <c r="D49" s="90"/>
      <c r="E49" s="90"/>
      <c r="F49" s="91"/>
      <c r="G49" s="91"/>
      <c r="H49" s="353" t="s">
        <v>315</v>
      </c>
      <c r="I49" s="354">
        <f>'SALARIES FT'!N35</f>
        <v>0</v>
      </c>
    </row>
    <row r="50" spans="1:9" ht="19.5" customHeight="1" thickBot="1" x14ac:dyDescent="0.25">
      <c r="B50" s="92"/>
      <c r="C50" s="90"/>
      <c r="D50" s="90"/>
      <c r="E50" s="90"/>
      <c r="F50" s="91"/>
      <c r="G50" s="91"/>
      <c r="H50" s="355" t="s">
        <v>317</v>
      </c>
      <c r="I50" s="356">
        <f>'SALARIES PT'!O35</f>
        <v>0</v>
      </c>
    </row>
    <row r="51" spans="1:9" ht="18.75" thickBot="1" x14ac:dyDescent="0.3">
      <c r="B51" s="93"/>
      <c r="C51" s="94"/>
      <c r="D51" s="94"/>
      <c r="E51" s="94"/>
      <c r="F51" s="95"/>
      <c r="G51" s="95"/>
      <c r="H51" s="357" t="s">
        <v>303</v>
      </c>
      <c r="I51" s="358">
        <f>SUM(I49:I50)</f>
        <v>0</v>
      </c>
    </row>
    <row r="53" spans="1:9" ht="15" customHeight="1" x14ac:dyDescent="0.2">
      <c r="B53" s="579" t="s">
        <v>329</v>
      </c>
      <c r="C53" s="579"/>
      <c r="D53" s="579"/>
      <c r="E53" s="579"/>
      <c r="F53" s="579"/>
      <c r="G53" s="579"/>
      <c r="H53" s="579"/>
      <c r="I53" s="579"/>
    </row>
    <row r="56" spans="1:9" ht="18" x14ac:dyDescent="0.25">
      <c r="A56" s="519" t="s">
        <v>272</v>
      </c>
      <c r="B56" s="519"/>
      <c r="C56" s="519"/>
      <c r="D56" s="519"/>
      <c r="E56" s="519"/>
      <c r="F56" s="519"/>
      <c r="G56" s="519"/>
      <c r="H56" s="519"/>
      <c r="I56" s="519"/>
    </row>
    <row r="57" spans="1:9" ht="18" x14ac:dyDescent="0.25">
      <c r="A57" s="519" t="s">
        <v>273</v>
      </c>
      <c r="B57" s="519"/>
      <c r="C57" s="519"/>
      <c r="D57" s="519"/>
      <c r="E57" s="519"/>
      <c r="F57" s="519"/>
      <c r="G57" s="519"/>
      <c r="H57" s="519"/>
      <c r="I57" s="519"/>
    </row>
    <row r="58" spans="1:9" ht="15.75" thickBot="1" x14ac:dyDescent="0.25">
      <c r="B58" s="560">
        <f>+SUMMARY!B7</f>
        <v>0</v>
      </c>
      <c r="C58" s="560"/>
      <c r="D58" s="73"/>
      <c r="H58" s="28"/>
      <c r="I58" s="29"/>
    </row>
    <row r="59" spans="1:9" ht="24" customHeight="1" thickBot="1" x14ac:dyDescent="0.3">
      <c r="B59" s="562" t="s">
        <v>1</v>
      </c>
      <c r="C59" s="562"/>
      <c r="D59" s="563">
        <f>SUMMARY!C8</f>
        <v>0</v>
      </c>
      <c r="E59" s="563"/>
      <c r="F59" s="563"/>
      <c r="G59" s="30"/>
      <c r="H59" s="255" t="s">
        <v>283</v>
      </c>
      <c r="I59" s="107">
        <f>SUMMARY!H7</f>
        <v>0</v>
      </c>
    </row>
    <row r="60" spans="1:9" ht="24" customHeight="1" thickBot="1" x14ac:dyDescent="0.3">
      <c r="B60" s="562" t="s">
        <v>284</v>
      </c>
      <c r="C60" s="562"/>
      <c r="D60" s="570">
        <f>SUMMARY!C10</f>
        <v>0</v>
      </c>
      <c r="E60" s="570"/>
      <c r="F60" s="570"/>
      <c r="H60" s="255" t="s">
        <v>282</v>
      </c>
      <c r="I60" s="108">
        <f>SUMMARY!H8</f>
        <v>0</v>
      </c>
    </row>
    <row r="61" spans="1:9" ht="19.5" customHeight="1" thickBot="1" x14ac:dyDescent="0.3">
      <c r="B61" s="30"/>
      <c r="D61" s="75"/>
      <c r="E61" s="76"/>
      <c r="F61" s="30"/>
      <c r="H61" s="77" t="s">
        <v>280</v>
      </c>
      <c r="I61" s="77" t="s">
        <v>281</v>
      </c>
    </row>
    <row r="62" spans="1:9" ht="24" customHeight="1" thickBot="1" x14ac:dyDescent="0.35">
      <c r="B62" s="36"/>
      <c r="D62" s="78"/>
      <c r="E62" s="79"/>
      <c r="F62" s="34"/>
      <c r="H62" s="109">
        <f>+SUMMARY!G13</f>
        <v>0</v>
      </c>
      <c r="I62" s="109">
        <f>SUMMARY!H13</f>
        <v>0</v>
      </c>
    </row>
    <row r="63" spans="1:9" ht="9.75" customHeight="1" x14ac:dyDescent="0.3">
      <c r="B63" s="36"/>
      <c r="D63" s="78"/>
      <c r="E63" s="79"/>
      <c r="F63" s="34"/>
      <c r="I63" s="80"/>
    </row>
    <row r="64" spans="1:9" ht="23.25" x14ac:dyDescent="0.2">
      <c r="B64" s="571" t="s">
        <v>276</v>
      </c>
      <c r="C64" s="571"/>
      <c r="D64" s="571"/>
      <c r="E64" s="571"/>
      <c r="F64" s="571"/>
      <c r="G64" s="571"/>
      <c r="H64" s="571"/>
      <c r="I64" s="571"/>
    </row>
    <row r="65" spans="2:9" ht="18.75" thickBot="1" x14ac:dyDescent="0.25">
      <c r="B65" s="81" t="s">
        <v>328</v>
      </c>
      <c r="C65" s="81"/>
      <c r="D65" s="82"/>
      <c r="E65" s="82"/>
      <c r="F65" s="82"/>
      <c r="G65" s="82"/>
      <c r="H65" s="82"/>
      <c r="I65" s="82"/>
    </row>
    <row r="66" spans="2:9" ht="18" x14ac:dyDescent="0.2">
      <c r="B66" s="572" t="s">
        <v>287</v>
      </c>
      <c r="C66" s="573"/>
      <c r="D66" s="565" t="s">
        <v>323</v>
      </c>
      <c r="E66" s="566"/>
      <c r="F66" s="574" t="s">
        <v>324</v>
      </c>
      <c r="G66" s="574" t="s">
        <v>325</v>
      </c>
      <c r="H66" s="576" t="s">
        <v>326</v>
      </c>
      <c r="I66" s="576" t="s">
        <v>327</v>
      </c>
    </row>
    <row r="67" spans="2:9" ht="16.5" thickBot="1" x14ac:dyDescent="0.3">
      <c r="B67" s="83" t="s">
        <v>288</v>
      </c>
      <c r="C67" s="84" t="s">
        <v>289</v>
      </c>
      <c r="D67" s="85" t="s">
        <v>292</v>
      </c>
      <c r="E67" s="84" t="s">
        <v>293</v>
      </c>
      <c r="F67" s="575"/>
      <c r="G67" s="575"/>
      <c r="H67" s="577"/>
      <c r="I67" s="577"/>
    </row>
    <row r="68" spans="2:9" ht="19.5" customHeight="1" x14ac:dyDescent="0.25">
      <c r="B68" s="294"/>
      <c r="C68" s="295"/>
      <c r="D68" s="295"/>
      <c r="E68" s="295"/>
      <c r="F68" s="296"/>
      <c r="G68" s="296"/>
      <c r="H68" s="297"/>
      <c r="I68" s="298"/>
    </row>
    <row r="69" spans="2:9" ht="19.5" customHeight="1" x14ac:dyDescent="0.25">
      <c r="B69" s="299"/>
      <c r="C69" s="300"/>
      <c r="D69" s="300"/>
      <c r="E69" s="300"/>
      <c r="F69" s="301"/>
      <c r="G69" s="301"/>
      <c r="H69" s="302"/>
      <c r="I69" s="303"/>
    </row>
    <row r="70" spans="2:9" ht="19.5" customHeight="1" x14ac:dyDescent="0.25">
      <c r="B70" s="299"/>
      <c r="C70" s="300"/>
      <c r="D70" s="300"/>
      <c r="E70" s="300"/>
      <c r="F70" s="301"/>
      <c r="G70" s="301"/>
      <c r="H70" s="302"/>
      <c r="I70" s="303"/>
    </row>
    <row r="71" spans="2:9" ht="19.5" customHeight="1" x14ac:dyDescent="0.25">
      <c r="B71" s="299"/>
      <c r="C71" s="300"/>
      <c r="D71" s="300"/>
      <c r="E71" s="300"/>
      <c r="F71" s="301"/>
      <c r="G71" s="301"/>
      <c r="H71" s="302"/>
      <c r="I71" s="303"/>
    </row>
    <row r="72" spans="2:9" ht="19.5" customHeight="1" x14ac:dyDescent="0.25">
      <c r="B72" s="299"/>
      <c r="C72" s="300"/>
      <c r="D72" s="300"/>
      <c r="E72" s="300"/>
      <c r="F72" s="301"/>
      <c r="G72" s="301"/>
      <c r="H72" s="302"/>
      <c r="I72" s="303"/>
    </row>
    <row r="73" spans="2:9" ht="19.5" customHeight="1" x14ac:dyDescent="0.25">
      <c r="B73" s="299"/>
      <c r="C73" s="300"/>
      <c r="D73" s="300"/>
      <c r="E73" s="300"/>
      <c r="F73" s="301"/>
      <c r="G73" s="301"/>
      <c r="H73" s="302"/>
      <c r="I73" s="303"/>
    </row>
    <row r="74" spans="2:9" ht="19.5" customHeight="1" x14ac:dyDescent="0.25">
      <c r="B74" s="299"/>
      <c r="C74" s="300"/>
      <c r="D74" s="300"/>
      <c r="E74" s="300"/>
      <c r="F74" s="301"/>
      <c r="G74" s="301"/>
      <c r="H74" s="302"/>
      <c r="I74" s="303"/>
    </row>
    <row r="75" spans="2:9" ht="19.5" customHeight="1" x14ac:dyDescent="0.25">
      <c r="B75" s="299"/>
      <c r="C75" s="300"/>
      <c r="D75" s="300"/>
      <c r="E75" s="300"/>
      <c r="F75" s="301"/>
      <c r="G75" s="301"/>
      <c r="H75" s="302"/>
      <c r="I75" s="303"/>
    </row>
    <row r="76" spans="2:9" ht="19.5" customHeight="1" x14ac:dyDescent="0.25">
      <c r="B76" s="299"/>
      <c r="C76" s="300"/>
      <c r="D76" s="300"/>
      <c r="E76" s="300"/>
      <c r="F76" s="301"/>
      <c r="G76" s="301"/>
      <c r="H76" s="302"/>
      <c r="I76" s="303"/>
    </row>
    <row r="77" spans="2:9" ht="19.5" customHeight="1" x14ac:dyDescent="0.25">
      <c r="B77" s="299"/>
      <c r="C77" s="300"/>
      <c r="D77" s="300"/>
      <c r="E77" s="300"/>
      <c r="F77" s="301"/>
      <c r="G77" s="301"/>
      <c r="H77" s="302"/>
      <c r="I77" s="303"/>
    </row>
    <row r="78" spans="2:9" ht="19.5" customHeight="1" x14ac:dyDescent="0.25">
      <c r="B78" s="299"/>
      <c r="C78" s="300"/>
      <c r="D78" s="300"/>
      <c r="E78" s="300"/>
      <c r="F78" s="301"/>
      <c r="G78" s="301"/>
      <c r="H78" s="302"/>
      <c r="I78" s="303"/>
    </row>
    <row r="79" spans="2:9" ht="19.5" customHeight="1" x14ac:dyDescent="0.25">
      <c r="B79" s="299"/>
      <c r="C79" s="300"/>
      <c r="D79" s="300"/>
      <c r="E79" s="300"/>
      <c r="F79" s="301"/>
      <c r="G79" s="301"/>
      <c r="H79" s="302"/>
      <c r="I79" s="303"/>
    </row>
    <row r="80" spans="2:9" ht="19.5" customHeight="1" x14ac:dyDescent="0.25">
      <c r="B80" s="299"/>
      <c r="C80" s="300"/>
      <c r="D80" s="300"/>
      <c r="E80" s="300"/>
      <c r="F80" s="301"/>
      <c r="G80" s="301"/>
      <c r="H80" s="302"/>
      <c r="I80" s="303"/>
    </row>
    <row r="81" spans="2:9" ht="19.5" customHeight="1" x14ac:dyDescent="0.25">
      <c r="B81" s="299"/>
      <c r="C81" s="300"/>
      <c r="D81" s="300"/>
      <c r="E81" s="300"/>
      <c r="F81" s="301"/>
      <c r="G81" s="301"/>
      <c r="H81" s="302"/>
      <c r="I81" s="303"/>
    </row>
    <row r="82" spans="2:9" ht="19.5" customHeight="1" x14ac:dyDescent="0.25">
      <c r="B82" s="299"/>
      <c r="C82" s="300"/>
      <c r="D82" s="300"/>
      <c r="E82" s="300"/>
      <c r="F82" s="301"/>
      <c r="G82" s="301"/>
      <c r="H82" s="302"/>
      <c r="I82" s="303"/>
    </row>
    <row r="83" spans="2:9" ht="19.5" customHeight="1" x14ac:dyDescent="0.25">
      <c r="B83" s="299"/>
      <c r="C83" s="300"/>
      <c r="D83" s="300"/>
      <c r="E83" s="300"/>
      <c r="F83" s="301"/>
      <c r="G83" s="301"/>
      <c r="H83" s="302"/>
      <c r="I83" s="303"/>
    </row>
    <row r="84" spans="2:9" ht="19.5" customHeight="1" x14ac:dyDescent="0.25">
      <c r="B84" s="299"/>
      <c r="C84" s="300"/>
      <c r="D84" s="300"/>
      <c r="E84" s="300"/>
      <c r="F84" s="301"/>
      <c r="G84" s="301"/>
      <c r="H84" s="302"/>
      <c r="I84" s="303"/>
    </row>
    <row r="85" spans="2:9" ht="19.5" customHeight="1" x14ac:dyDescent="0.25">
      <c r="B85" s="299"/>
      <c r="C85" s="300"/>
      <c r="D85" s="300"/>
      <c r="E85" s="300"/>
      <c r="F85" s="301"/>
      <c r="G85" s="301"/>
      <c r="H85" s="302"/>
      <c r="I85" s="303"/>
    </row>
    <row r="86" spans="2:9" ht="19.5" customHeight="1" x14ac:dyDescent="0.25">
      <c r="B86" s="299"/>
      <c r="C86" s="300"/>
      <c r="D86" s="300"/>
      <c r="E86" s="300"/>
      <c r="F86" s="301"/>
      <c r="G86" s="301"/>
      <c r="H86" s="302"/>
      <c r="I86" s="303"/>
    </row>
    <row r="87" spans="2:9" ht="19.5" customHeight="1" x14ac:dyDescent="0.25">
      <c r="B87" s="299"/>
      <c r="C87" s="300"/>
      <c r="D87" s="300"/>
      <c r="E87" s="300"/>
      <c r="F87" s="301"/>
      <c r="G87" s="301"/>
      <c r="H87" s="302"/>
      <c r="I87" s="303"/>
    </row>
    <row r="88" spans="2:9" ht="19.5" customHeight="1" x14ac:dyDescent="0.25">
      <c r="B88" s="299"/>
      <c r="C88" s="300"/>
      <c r="D88" s="300"/>
      <c r="E88" s="300"/>
      <c r="F88" s="301"/>
      <c r="G88" s="301"/>
      <c r="H88" s="302"/>
      <c r="I88" s="303"/>
    </row>
    <row r="89" spans="2:9" ht="19.5" customHeight="1" x14ac:dyDescent="0.25">
      <c r="B89" s="299"/>
      <c r="C89" s="300"/>
      <c r="D89" s="300"/>
      <c r="E89" s="300"/>
      <c r="F89" s="301"/>
      <c r="G89" s="301"/>
      <c r="H89" s="302"/>
      <c r="I89" s="303"/>
    </row>
    <row r="90" spans="2:9" ht="19.5" customHeight="1" x14ac:dyDescent="0.25">
      <c r="B90" s="299"/>
      <c r="C90" s="300"/>
      <c r="D90" s="300"/>
      <c r="E90" s="300"/>
      <c r="F90" s="301"/>
      <c r="G90" s="301"/>
      <c r="H90" s="302"/>
      <c r="I90" s="303"/>
    </row>
    <row r="91" spans="2:9" ht="19.5" customHeight="1" x14ac:dyDescent="0.25">
      <c r="B91" s="299"/>
      <c r="C91" s="300"/>
      <c r="D91" s="300"/>
      <c r="E91" s="300"/>
      <c r="F91" s="301"/>
      <c r="G91" s="301"/>
      <c r="H91" s="302"/>
      <c r="I91" s="303"/>
    </row>
    <row r="92" spans="2:9" ht="19.5" customHeight="1" x14ac:dyDescent="0.25">
      <c r="B92" s="299"/>
      <c r="C92" s="300"/>
      <c r="D92" s="300"/>
      <c r="E92" s="300"/>
      <c r="F92" s="301"/>
      <c r="G92" s="301"/>
      <c r="H92" s="302"/>
      <c r="I92" s="303"/>
    </row>
    <row r="93" spans="2:9" ht="19.5" customHeight="1" x14ac:dyDescent="0.25">
      <c r="B93" s="299"/>
      <c r="C93" s="300"/>
      <c r="D93" s="300"/>
      <c r="E93" s="300"/>
      <c r="F93" s="301"/>
      <c r="G93" s="301"/>
      <c r="H93" s="302"/>
      <c r="I93" s="303"/>
    </row>
    <row r="94" spans="2:9" ht="19.5" customHeight="1" x14ac:dyDescent="0.25">
      <c r="B94" s="299"/>
      <c r="C94" s="300"/>
      <c r="D94" s="300"/>
      <c r="E94" s="300"/>
      <c r="F94" s="301"/>
      <c r="G94" s="301"/>
      <c r="H94" s="302"/>
      <c r="I94" s="303"/>
    </row>
    <row r="95" spans="2:9" ht="19.5" customHeight="1" x14ac:dyDescent="0.25">
      <c r="B95" s="299"/>
      <c r="C95" s="300"/>
      <c r="D95" s="300"/>
      <c r="E95" s="300"/>
      <c r="F95" s="301"/>
      <c r="G95" s="301"/>
      <c r="H95" s="302"/>
      <c r="I95" s="303"/>
    </row>
    <row r="96" spans="2:9" ht="19.5" customHeight="1" x14ac:dyDescent="0.25">
      <c r="B96" s="299"/>
      <c r="C96" s="300"/>
      <c r="D96" s="300"/>
      <c r="E96" s="300"/>
      <c r="F96" s="301"/>
      <c r="G96" s="301"/>
      <c r="H96" s="302"/>
      <c r="I96" s="303"/>
    </row>
    <row r="97" spans="1:10" ht="19.5" customHeight="1" x14ac:dyDescent="0.25">
      <c r="B97" s="299"/>
      <c r="C97" s="300"/>
      <c r="D97" s="300"/>
      <c r="E97" s="300"/>
      <c r="F97" s="301"/>
      <c r="G97" s="301"/>
      <c r="H97" s="302"/>
      <c r="I97" s="303"/>
    </row>
    <row r="98" spans="1:10" ht="19.5" customHeight="1" x14ac:dyDescent="0.25">
      <c r="B98" s="299"/>
      <c r="C98" s="300"/>
      <c r="D98" s="300"/>
      <c r="E98" s="300"/>
      <c r="F98" s="301"/>
      <c r="G98" s="301"/>
      <c r="H98" s="302"/>
      <c r="I98" s="303"/>
    </row>
    <row r="99" spans="1:10" ht="19.5" customHeight="1" x14ac:dyDescent="0.25">
      <c r="B99" s="299"/>
      <c r="C99" s="300"/>
      <c r="D99" s="300"/>
      <c r="E99" s="300"/>
      <c r="F99" s="301"/>
      <c r="G99" s="301"/>
      <c r="H99" s="302"/>
      <c r="I99" s="303"/>
    </row>
    <row r="100" spans="1:10" ht="19.5" customHeight="1" x14ac:dyDescent="0.25">
      <c r="B100" s="299"/>
      <c r="C100" s="300"/>
      <c r="D100" s="300"/>
      <c r="E100" s="300"/>
      <c r="F100" s="301"/>
      <c r="G100" s="301"/>
      <c r="H100" s="302"/>
      <c r="I100" s="303"/>
    </row>
    <row r="101" spans="1:10" ht="19.5" customHeight="1" thickBot="1" x14ac:dyDescent="0.3">
      <c r="B101" s="304"/>
      <c r="C101" s="305"/>
      <c r="D101" s="305"/>
      <c r="E101" s="305"/>
      <c r="F101" s="306"/>
      <c r="G101" s="306"/>
      <c r="H101" s="307"/>
      <c r="I101" s="308"/>
    </row>
    <row r="102" spans="1:10" ht="18.75" customHeight="1" thickTop="1" thickBot="1" x14ac:dyDescent="0.3">
      <c r="B102" s="567"/>
      <c r="C102" s="568"/>
      <c r="D102" s="568"/>
      <c r="E102" s="568"/>
      <c r="F102" s="568"/>
      <c r="G102" s="568"/>
      <c r="H102" s="97" t="s">
        <v>332</v>
      </c>
      <c r="I102" s="98">
        <f>SUM(I68:I101)</f>
        <v>0</v>
      </c>
    </row>
    <row r="103" spans="1:10" x14ac:dyDescent="0.2">
      <c r="B103" s="352" t="s">
        <v>298</v>
      </c>
      <c r="C103" s="569"/>
      <c r="D103" s="569"/>
      <c r="E103" s="569"/>
      <c r="F103" s="569"/>
      <c r="G103" s="569"/>
      <c r="H103" s="569"/>
      <c r="I103" s="569"/>
    </row>
    <row r="104" spans="1:10" x14ac:dyDescent="0.2">
      <c r="C104" s="90"/>
      <c r="D104" s="90"/>
      <c r="E104" s="90"/>
      <c r="F104" s="91"/>
      <c r="G104" s="99"/>
      <c r="H104" s="100"/>
      <c r="I104" s="101"/>
    </row>
    <row r="105" spans="1:10" ht="18" x14ac:dyDescent="0.25">
      <c r="A105" s="519" t="s">
        <v>390</v>
      </c>
      <c r="B105" s="519"/>
      <c r="C105" s="519"/>
      <c r="D105" s="519"/>
      <c r="E105" s="519"/>
      <c r="F105" s="519"/>
      <c r="G105" s="519"/>
      <c r="H105" s="519"/>
      <c r="I105" s="519"/>
      <c r="J105" s="519"/>
    </row>
    <row r="106" spans="1:10" ht="18" x14ac:dyDescent="0.25">
      <c r="B106" s="93"/>
      <c r="C106" s="94"/>
      <c r="D106" s="94"/>
      <c r="E106" s="94"/>
      <c r="F106" s="95"/>
      <c r="G106" s="102"/>
      <c r="H106" s="103"/>
      <c r="I106" s="104"/>
    </row>
    <row r="111" spans="1:10" ht="18" x14ac:dyDescent="0.2">
      <c r="I111" s="96"/>
    </row>
  </sheetData>
  <sheetProtection password="C85B" sheet="1" objects="1" scenarios="1"/>
  <mergeCells count="35">
    <mergeCell ref="A57:I57"/>
    <mergeCell ref="B58:C58"/>
    <mergeCell ref="B59:C59"/>
    <mergeCell ref="D59:F59"/>
    <mergeCell ref="A1:I1"/>
    <mergeCell ref="A2:I2"/>
    <mergeCell ref="C48:I48"/>
    <mergeCell ref="F11:F12"/>
    <mergeCell ref="G11:G12"/>
    <mergeCell ref="B11:C11"/>
    <mergeCell ref="B53:I53"/>
    <mergeCell ref="D5:F5"/>
    <mergeCell ref="H11:H12"/>
    <mergeCell ref="I11:I12"/>
    <mergeCell ref="B9:I9"/>
    <mergeCell ref="B46:G46"/>
    <mergeCell ref="A105:J105"/>
    <mergeCell ref="B102:G102"/>
    <mergeCell ref="C103:I103"/>
    <mergeCell ref="B60:C60"/>
    <mergeCell ref="D60:F60"/>
    <mergeCell ref="B64:I64"/>
    <mergeCell ref="B66:C66"/>
    <mergeCell ref="D66:E66"/>
    <mergeCell ref="F66:F67"/>
    <mergeCell ref="G66:G67"/>
    <mergeCell ref="H66:H67"/>
    <mergeCell ref="I66:I67"/>
    <mergeCell ref="B3:C3"/>
    <mergeCell ref="B4:C4"/>
    <mergeCell ref="D4:F4"/>
    <mergeCell ref="A56:I56"/>
    <mergeCell ref="B5:C5"/>
    <mergeCell ref="B6:C6"/>
    <mergeCell ref="D11:E11"/>
  </mergeCells>
  <phoneticPr fontId="3" type="noConversion"/>
  <printOptions horizontalCentered="1"/>
  <pageMargins left="0.5" right="0.5" top="0" bottom="0.25" header="0.5" footer="0.5"/>
  <pageSetup scale="56" fitToHeight="2" orientation="landscape" r:id="rId1"/>
  <headerFooter alignWithMargins="0"/>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codeName="Sheet5">
    <tabColor indexed="60"/>
  </sheetPr>
  <dimension ref="A1:M186"/>
  <sheetViews>
    <sheetView showGridLines="0" showZeros="0" defaultGridColor="0" colorId="22" zoomScale="98" zoomScaleNormal="98" workbookViewId="0">
      <selection sqref="A1:M1"/>
    </sheetView>
  </sheetViews>
  <sheetFormatPr defaultColWidth="11.44140625" defaultRowHeight="15" x14ac:dyDescent="0.2"/>
  <cols>
    <col min="1" max="1" width="1" style="110" customWidth="1"/>
    <col min="2" max="2" width="11" style="110" customWidth="1"/>
    <col min="3" max="3" width="11.21875" style="110" customWidth="1"/>
    <col min="4" max="5" width="8" style="110" bestFit="1" customWidth="1"/>
    <col min="6" max="6" width="8.88671875" style="110" customWidth="1"/>
    <col min="7" max="7" width="27.33203125" style="110" customWidth="1"/>
    <col min="8" max="8" width="19.77734375" style="110" customWidth="1"/>
    <col min="9" max="9" width="13.88671875" style="110" customWidth="1"/>
    <col min="10" max="10" width="14.21875" style="110" bestFit="1" customWidth="1"/>
    <col min="11" max="11" width="1.77734375" style="110" customWidth="1"/>
    <col min="12" max="12" width="6.44140625" style="110" customWidth="1"/>
    <col min="13" max="13" width="12.33203125" style="110" customWidth="1"/>
    <col min="14" max="16384" width="11.44140625" style="110"/>
  </cols>
  <sheetData>
    <row r="1" spans="1:13" s="288" customFormat="1" ht="18" x14ac:dyDescent="0.25">
      <c r="A1" s="591" t="s">
        <v>272</v>
      </c>
      <c r="B1" s="591"/>
      <c r="C1" s="591"/>
      <c r="D1" s="591"/>
      <c r="E1" s="591"/>
      <c r="F1" s="591"/>
      <c r="G1" s="591"/>
      <c r="H1" s="591"/>
      <c r="I1" s="591"/>
      <c r="J1" s="591"/>
      <c r="K1" s="591"/>
      <c r="L1" s="591"/>
      <c r="M1" s="591"/>
    </row>
    <row r="2" spans="1:13" s="288" customFormat="1" ht="18" x14ac:dyDescent="0.25">
      <c r="A2" s="591" t="s">
        <v>273</v>
      </c>
      <c r="B2" s="591"/>
      <c r="C2" s="591"/>
      <c r="D2" s="591"/>
      <c r="E2" s="591"/>
      <c r="F2" s="591"/>
      <c r="G2" s="591"/>
      <c r="H2" s="591"/>
      <c r="I2" s="591"/>
      <c r="J2" s="591"/>
      <c r="K2" s="591"/>
      <c r="L2" s="591"/>
    </row>
    <row r="3" spans="1:13" ht="12.75" customHeight="1" thickBot="1" x14ac:dyDescent="0.25">
      <c r="B3" s="560">
        <f>+SUMMARY!B7</f>
        <v>0</v>
      </c>
      <c r="C3" s="560"/>
      <c r="D3" s="111"/>
      <c r="E3" s="111"/>
      <c r="F3" s="111"/>
      <c r="G3" s="112"/>
      <c r="H3" s="112"/>
      <c r="I3" s="112"/>
    </row>
    <row r="4" spans="1:13" ht="20.25" customHeight="1" thickBot="1" x14ac:dyDescent="0.3">
      <c r="B4" s="605" t="s">
        <v>1</v>
      </c>
      <c r="C4" s="605"/>
      <c r="D4" s="603">
        <f>SUMMARY!C8</f>
        <v>0</v>
      </c>
      <c r="E4" s="603"/>
      <c r="F4" s="603"/>
      <c r="G4" s="603"/>
      <c r="H4" s="378"/>
      <c r="I4" s="166" t="s">
        <v>283</v>
      </c>
      <c r="J4" s="133">
        <f>SUMMARY!H7</f>
        <v>0</v>
      </c>
    </row>
    <row r="5" spans="1:13" ht="20.25" customHeight="1" thickBot="1" x14ac:dyDescent="0.3">
      <c r="B5" s="605" t="s">
        <v>284</v>
      </c>
      <c r="C5" s="605"/>
      <c r="D5" s="590">
        <f>SUMMARY!C10</f>
        <v>0</v>
      </c>
      <c r="E5" s="590"/>
      <c r="F5" s="590"/>
      <c r="G5" s="590"/>
      <c r="H5" s="378"/>
      <c r="I5" s="166" t="s">
        <v>282</v>
      </c>
      <c r="J5" s="57">
        <f>SUMMARY!H8</f>
        <v>0</v>
      </c>
    </row>
    <row r="6" spans="1:13" ht="20.25" customHeight="1" thickBot="1" x14ac:dyDescent="0.3">
      <c r="C6" s="114"/>
      <c r="D6" s="114"/>
      <c r="E6" s="114"/>
      <c r="F6" s="114"/>
      <c r="G6" s="114"/>
      <c r="H6" s="114"/>
      <c r="I6" s="116" t="s">
        <v>280</v>
      </c>
      <c r="J6" s="116" t="s">
        <v>281</v>
      </c>
    </row>
    <row r="7" spans="1:13" ht="20.25" customHeight="1" thickBot="1" x14ac:dyDescent="0.25">
      <c r="C7" s="117"/>
      <c r="D7" s="114"/>
      <c r="E7" s="114"/>
      <c r="F7" s="118"/>
      <c r="G7" s="112"/>
      <c r="H7" s="114"/>
      <c r="I7" s="292">
        <f>+SUMMARY!G13</f>
        <v>0</v>
      </c>
      <c r="J7" s="292">
        <f>SUMMARY!H13</f>
        <v>0</v>
      </c>
    </row>
    <row r="8" spans="1:13" ht="23.25" x14ac:dyDescent="0.35">
      <c r="B8" s="604" t="s">
        <v>11</v>
      </c>
      <c r="C8" s="604"/>
      <c r="D8" s="604"/>
      <c r="E8" s="604"/>
      <c r="F8" s="604"/>
      <c r="G8" s="604"/>
      <c r="H8" s="604"/>
      <c r="I8" s="604"/>
      <c r="J8" s="604"/>
    </row>
    <row r="9" spans="1:13" ht="6" customHeight="1" thickBot="1" x14ac:dyDescent="0.25">
      <c r="B9" s="119"/>
      <c r="C9" s="119"/>
      <c r="D9" s="119"/>
      <c r="E9" s="119"/>
      <c r="F9" s="119"/>
      <c r="G9" s="119"/>
      <c r="H9" s="119"/>
      <c r="I9" s="119"/>
      <c r="J9" s="119"/>
    </row>
    <row r="10" spans="1:13" ht="20.25" customHeight="1" thickBot="1" x14ac:dyDescent="0.3">
      <c r="B10" s="594" t="s">
        <v>396</v>
      </c>
      <c r="C10" s="595"/>
      <c r="D10" s="595"/>
      <c r="E10" s="595"/>
      <c r="F10" s="595"/>
      <c r="G10" s="595"/>
      <c r="H10" s="595"/>
      <c r="I10" s="595"/>
      <c r="J10" s="596"/>
      <c r="K10" s="120"/>
    </row>
    <row r="11" spans="1:13" ht="16.5" customHeight="1" thickBot="1" x14ac:dyDescent="0.3">
      <c r="B11" s="599" t="s">
        <v>274</v>
      </c>
      <c r="C11" s="607" t="s">
        <v>287</v>
      </c>
      <c r="D11" s="608"/>
      <c r="E11" s="607" t="s">
        <v>323</v>
      </c>
      <c r="F11" s="608"/>
      <c r="G11" s="607" t="s">
        <v>324</v>
      </c>
      <c r="H11" s="608"/>
      <c r="I11" s="609" t="s">
        <v>343</v>
      </c>
      <c r="J11" s="609" t="s">
        <v>327</v>
      </c>
      <c r="K11" s="110" t="s">
        <v>8</v>
      </c>
      <c r="L11" s="597" t="s">
        <v>271</v>
      </c>
      <c r="M11" s="598"/>
    </row>
    <row r="12" spans="1:13" ht="16.5" thickBot="1" x14ac:dyDescent="0.3">
      <c r="B12" s="599"/>
      <c r="C12" s="121" t="s">
        <v>288</v>
      </c>
      <c r="D12" s="122" t="s">
        <v>289</v>
      </c>
      <c r="E12" s="121" t="s">
        <v>292</v>
      </c>
      <c r="F12" s="122" t="s">
        <v>293</v>
      </c>
      <c r="G12" s="121" t="s">
        <v>290</v>
      </c>
      <c r="H12" s="122" t="s">
        <v>342</v>
      </c>
      <c r="I12" s="610"/>
      <c r="J12" s="610"/>
      <c r="L12" s="583" t="s">
        <v>344</v>
      </c>
      <c r="M12" s="584"/>
    </row>
    <row r="13" spans="1:13" ht="20.25" customHeight="1" x14ac:dyDescent="0.2">
      <c r="B13" s="309"/>
      <c r="C13" s="310"/>
      <c r="D13" s="283"/>
      <c r="E13" s="283"/>
      <c r="F13" s="283"/>
      <c r="G13" s="311"/>
      <c r="H13" s="311"/>
      <c r="I13" s="312"/>
      <c r="J13" s="394"/>
      <c r="L13" s="123">
        <v>2100</v>
      </c>
      <c r="M13" s="131">
        <f>SUMIF(B13:B180,L13,J13:J180)</f>
        <v>0</v>
      </c>
    </row>
    <row r="14" spans="1:13" ht="20.25" customHeight="1" x14ac:dyDescent="0.2">
      <c r="B14" s="313"/>
      <c r="C14" s="314"/>
      <c r="D14" s="284"/>
      <c r="E14" s="284"/>
      <c r="F14" s="284"/>
      <c r="G14" s="315"/>
      <c r="H14" s="315"/>
      <c r="I14" s="316"/>
      <c r="J14" s="395"/>
      <c r="L14" s="123">
        <v>2200</v>
      </c>
      <c r="M14" s="131">
        <f>SUMIF(B13:B180,L14,J13:J180)</f>
        <v>0</v>
      </c>
    </row>
    <row r="15" spans="1:13" ht="20.25" customHeight="1" x14ac:dyDescent="0.2">
      <c r="B15" s="313"/>
      <c r="C15" s="314"/>
      <c r="D15" s="284"/>
      <c r="E15" s="284"/>
      <c r="F15" s="284"/>
      <c r="G15" s="315"/>
      <c r="H15" s="315"/>
      <c r="I15" s="316"/>
      <c r="J15" s="395"/>
      <c r="L15" s="123">
        <v>2300</v>
      </c>
      <c r="M15" s="131">
        <f>SUMIF(B13:B180,L15,J13:J180)</f>
        <v>0</v>
      </c>
    </row>
    <row r="16" spans="1:13" ht="20.25" customHeight="1" x14ac:dyDescent="0.2">
      <c r="B16" s="313"/>
      <c r="C16" s="314"/>
      <c r="D16" s="284"/>
      <c r="E16" s="284"/>
      <c r="F16" s="284"/>
      <c r="G16" s="315"/>
      <c r="H16" s="315"/>
      <c r="I16" s="316"/>
      <c r="J16" s="395"/>
      <c r="L16" s="123">
        <v>2400</v>
      </c>
      <c r="M16" s="131">
        <f>SUMIF(B13:B180,L16,J13:J180)</f>
        <v>0</v>
      </c>
    </row>
    <row r="17" spans="2:13" ht="20.25" customHeight="1" thickBot="1" x14ac:dyDescent="0.25">
      <c r="B17" s="313"/>
      <c r="C17" s="314"/>
      <c r="D17" s="284"/>
      <c r="E17" s="284"/>
      <c r="F17" s="284"/>
      <c r="G17" s="315"/>
      <c r="H17" s="315"/>
      <c r="I17" s="316"/>
      <c r="J17" s="395"/>
      <c r="L17" s="123">
        <v>2500</v>
      </c>
      <c r="M17" s="131">
        <f>SUMIF(B13:B180,L17,J13:J180)</f>
        <v>0</v>
      </c>
    </row>
    <row r="18" spans="2:13" ht="20.25" customHeight="1" thickBot="1" x14ac:dyDescent="0.25">
      <c r="B18" s="313"/>
      <c r="C18" s="314"/>
      <c r="D18" s="284"/>
      <c r="E18" s="284"/>
      <c r="F18" s="284"/>
      <c r="G18" s="315"/>
      <c r="H18" s="315"/>
      <c r="I18" s="316"/>
      <c r="J18" s="395"/>
      <c r="L18" s="124" t="s">
        <v>314</v>
      </c>
      <c r="M18" s="132">
        <f>SUM(M13:M17)</f>
        <v>0</v>
      </c>
    </row>
    <row r="19" spans="2:13" ht="20.25" customHeight="1" thickBot="1" x14ac:dyDescent="0.25">
      <c r="B19" s="313"/>
      <c r="C19" s="314"/>
      <c r="D19" s="284"/>
      <c r="E19" s="284"/>
      <c r="F19" s="284"/>
      <c r="G19" s="315"/>
      <c r="H19" s="315"/>
      <c r="I19" s="316"/>
      <c r="J19" s="395"/>
      <c r="L19" s="124" t="s">
        <v>316</v>
      </c>
      <c r="M19" s="125" t="str">
        <f>IF(M18=J32,"YES","NO")</f>
        <v>YES</v>
      </c>
    </row>
    <row r="20" spans="2:13" ht="20.25" customHeight="1" x14ac:dyDescent="0.2">
      <c r="B20" s="313"/>
      <c r="C20" s="314"/>
      <c r="D20" s="284"/>
      <c r="E20" s="284"/>
      <c r="F20" s="284"/>
      <c r="G20" s="315"/>
      <c r="H20" s="315"/>
      <c r="I20" s="316"/>
      <c r="J20" s="395"/>
    </row>
    <row r="21" spans="2:13" ht="20.25" customHeight="1" x14ac:dyDescent="0.2">
      <c r="B21" s="313"/>
      <c r="C21" s="314"/>
      <c r="D21" s="284"/>
      <c r="E21" s="284"/>
      <c r="F21" s="284"/>
      <c r="G21" s="315"/>
      <c r="H21" s="315"/>
      <c r="I21" s="316"/>
      <c r="J21" s="395"/>
    </row>
    <row r="22" spans="2:13" ht="20.25" customHeight="1" x14ac:dyDescent="0.2">
      <c r="B22" s="313"/>
      <c r="C22" s="314"/>
      <c r="D22" s="284"/>
      <c r="E22" s="284"/>
      <c r="F22" s="284"/>
      <c r="G22" s="315"/>
      <c r="H22" s="315"/>
      <c r="I22" s="316"/>
      <c r="J22" s="395"/>
    </row>
    <row r="23" spans="2:13" ht="20.25" customHeight="1" x14ac:dyDescent="0.2">
      <c r="B23" s="313"/>
      <c r="C23" s="314"/>
      <c r="D23" s="284"/>
      <c r="E23" s="284"/>
      <c r="F23" s="284"/>
      <c r="G23" s="315"/>
      <c r="H23" s="315"/>
      <c r="I23" s="316"/>
      <c r="J23" s="395"/>
    </row>
    <row r="24" spans="2:13" ht="20.25" customHeight="1" x14ac:dyDescent="0.2">
      <c r="B24" s="313"/>
      <c r="C24" s="314"/>
      <c r="D24" s="284"/>
      <c r="E24" s="284"/>
      <c r="F24" s="284"/>
      <c r="G24" s="315"/>
      <c r="H24" s="315"/>
      <c r="I24" s="316"/>
      <c r="J24" s="395"/>
    </row>
    <row r="25" spans="2:13" ht="20.25" customHeight="1" x14ac:dyDescent="0.2">
      <c r="B25" s="313"/>
      <c r="C25" s="314"/>
      <c r="D25" s="284"/>
      <c r="E25" s="284"/>
      <c r="F25" s="284"/>
      <c r="G25" s="315"/>
      <c r="H25" s="315"/>
      <c r="I25" s="316"/>
      <c r="J25" s="395"/>
    </row>
    <row r="26" spans="2:13" ht="20.25" customHeight="1" x14ac:dyDescent="0.2">
      <c r="B26" s="313"/>
      <c r="C26" s="314"/>
      <c r="D26" s="284"/>
      <c r="E26" s="284"/>
      <c r="F26" s="284"/>
      <c r="G26" s="315"/>
      <c r="H26" s="315"/>
      <c r="I26" s="316"/>
      <c r="J26" s="395"/>
    </row>
    <row r="27" spans="2:13" ht="20.25" customHeight="1" x14ac:dyDescent="0.2">
      <c r="B27" s="313"/>
      <c r="C27" s="314"/>
      <c r="D27" s="284"/>
      <c r="E27" s="284"/>
      <c r="F27" s="284"/>
      <c r="G27" s="315"/>
      <c r="H27" s="315"/>
      <c r="I27" s="316"/>
      <c r="J27" s="395"/>
    </row>
    <row r="28" spans="2:13" ht="20.25" customHeight="1" x14ac:dyDescent="0.2">
      <c r="B28" s="313"/>
      <c r="C28" s="314"/>
      <c r="D28" s="284"/>
      <c r="E28" s="284"/>
      <c r="F28" s="284"/>
      <c r="G28" s="315"/>
      <c r="H28" s="315"/>
      <c r="I28" s="316"/>
      <c r="J28" s="395"/>
    </row>
    <row r="29" spans="2:13" ht="20.25" customHeight="1" x14ac:dyDescent="0.2">
      <c r="B29" s="313"/>
      <c r="C29" s="314"/>
      <c r="D29" s="284"/>
      <c r="E29" s="284"/>
      <c r="F29" s="284"/>
      <c r="G29" s="315"/>
      <c r="H29" s="315"/>
      <c r="I29" s="316"/>
      <c r="J29" s="395"/>
    </row>
    <row r="30" spans="2:13" ht="20.25" customHeight="1" thickBot="1" x14ac:dyDescent="0.25">
      <c r="B30" s="317"/>
      <c r="C30" s="318"/>
      <c r="D30" s="286"/>
      <c r="E30" s="286"/>
      <c r="F30" s="286"/>
      <c r="G30" s="319"/>
      <c r="H30" s="319"/>
      <c r="I30" s="320"/>
      <c r="J30" s="396"/>
    </row>
    <row r="31" spans="2:13" ht="20.25" customHeight="1" thickBot="1" x14ac:dyDescent="0.3">
      <c r="B31" s="600"/>
      <c r="C31" s="601"/>
      <c r="D31" s="601"/>
      <c r="E31" s="601"/>
      <c r="F31" s="601"/>
      <c r="G31" s="601"/>
      <c r="H31" s="601"/>
      <c r="I31" s="128" t="s">
        <v>332</v>
      </c>
      <c r="J31" s="397">
        <f>SUM(J13:J30)</f>
        <v>0</v>
      </c>
    </row>
    <row r="32" spans="2:13" ht="20.25" customHeight="1" thickBot="1" x14ac:dyDescent="0.3">
      <c r="B32" s="126"/>
      <c r="C32" s="127"/>
      <c r="D32" s="127"/>
      <c r="E32" s="127"/>
      <c r="F32" s="127"/>
      <c r="G32" s="127"/>
      <c r="H32" s="127"/>
      <c r="I32" s="129" t="s">
        <v>314</v>
      </c>
      <c r="J32" s="398">
        <f>J31+J69+J106+J143+J180</f>
        <v>0</v>
      </c>
    </row>
    <row r="33" spans="1:13" x14ac:dyDescent="0.2">
      <c r="B33" s="586" t="s">
        <v>298</v>
      </c>
      <c r="C33" s="586"/>
      <c r="D33" s="587" t="s">
        <v>345</v>
      </c>
      <c r="E33" s="587"/>
      <c r="F33" s="587"/>
      <c r="G33" s="587"/>
      <c r="H33" s="587"/>
      <c r="I33" s="587"/>
      <c r="J33" s="587"/>
    </row>
    <row r="34" spans="1:13" x14ac:dyDescent="0.2">
      <c r="B34" s="359"/>
      <c r="C34" s="359"/>
      <c r="D34" s="611" t="s">
        <v>401</v>
      </c>
      <c r="E34" s="611"/>
      <c r="F34" s="611"/>
      <c r="G34" s="611"/>
      <c r="H34" s="611"/>
      <c r="I34" s="611"/>
      <c r="J34" s="611"/>
    </row>
    <row r="35" spans="1:13" x14ac:dyDescent="0.2">
      <c r="B35" s="585" t="s">
        <v>13</v>
      </c>
      <c r="C35" s="585"/>
      <c r="D35" s="606"/>
      <c r="E35" s="606"/>
      <c r="F35" s="606"/>
      <c r="G35" s="606"/>
      <c r="H35" s="606"/>
      <c r="I35" s="606"/>
      <c r="J35" s="606"/>
      <c r="K35" s="130"/>
    </row>
    <row r="36" spans="1:13" x14ac:dyDescent="0.2">
      <c r="B36" s="360"/>
      <c r="C36" s="361"/>
      <c r="D36" s="602"/>
      <c r="E36" s="602"/>
      <c r="F36" s="602"/>
      <c r="G36" s="602"/>
      <c r="H36" s="602"/>
      <c r="I36" s="602"/>
      <c r="J36" s="602"/>
    </row>
    <row r="37" spans="1:13" x14ac:dyDescent="0.2">
      <c r="B37" s="360"/>
      <c r="C37" s="361"/>
      <c r="D37" s="602"/>
      <c r="E37" s="602"/>
      <c r="F37" s="602"/>
      <c r="G37" s="602"/>
      <c r="H37" s="602"/>
      <c r="I37" s="602"/>
      <c r="J37" s="602"/>
    </row>
    <row r="38" spans="1:13" ht="15" customHeight="1" x14ac:dyDescent="0.25">
      <c r="A38" s="592" t="s">
        <v>346</v>
      </c>
      <c r="B38" s="592"/>
      <c r="C38" s="592"/>
      <c r="D38" s="592"/>
      <c r="E38" s="592"/>
      <c r="F38" s="592"/>
      <c r="G38" s="592"/>
      <c r="H38" s="592"/>
      <c r="I38" s="592"/>
      <c r="J38" s="592"/>
      <c r="K38" s="592"/>
      <c r="L38" s="592"/>
      <c r="M38" s="592"/>
    </row>
    <row r="39" spans="1:13" s="241" customFormat="1" ht="18" x14ac:dyDescent="0.25">
      <c r="A39" s="591" t="s">
        <v>272</v>
      </c>
      <c r="B39" s="591"/>
      <c r="C39" s="591"/>
      <c r="D39" s="591"/>
      <c r="E39" s="591"/>
      <c r="F39" s="591"/>
      <c r="G39" s="591"/>
      <c r="H39" s="591"/>
      <c r="I39" s="591"/>
      <c r="J39" s="591"/>
      <c r="K39" s="591"/>
      <c r="L39" s="289"/>
      <c r="M39" s="289"/>
    </row>
    <row r="40" spans="1:13" s="241" customFormat="1" ht="18" x14ac:dyDescent="0.25">
      <c r="A40" s="591" t="s">
        <v>273</v>
      </c>
      <c r="B40" s="591"/>
      <c r="C40" s="591"/>
      <c r="D40" s="591"/>
      <c r="E40" s="591"/>
      <c r="F40" s="591"/>
      <c r="G40" s="591"/>
      <c r="H40" s="591"/>
      <c r="I40" s="591"/>
      <c r="J40" s="591"/>
      <c r="K40" s="591"/>
      <c r="L40" s="253"/>
      <c r="M40" s="288"/>
    </row>
    <row r="41" spans="1:13" ht="12.75" customHeight="1" thickBot="1" x14ac:dyDescent="0.25">
      <c r="B41" s="560">
        <f>+SUMMARY!B7</f>
        <v>0</v>
      </c>
      <c r="C41" s="560"/>
      <c r="D41" s="111"/>
      <c r="E41" s="111"/>
      <c r="F41" s="111"/>
      <c r="G41" s="112"/>
      <c r="H41" s="112"/>
      <c r="I41" s="112"/>
    </row>
    <row r="42" spans="1:13" ht="20.25" customHeight="1" thickBot="1" x14ac:dyDescent="0.3">
      <c r="B42" s="582" t="s">
        <v>1</v>
      </c>
      <c r="C42" s="582"/>
      <c r="D42" s="603">
        <f>SUMMARY!C8</f>
        <v>0</v>
      </c>
      <c r="E42" s="603"/>
      <c r="F42" s="603"/>
      <c r="G42" s="603"/>
      <c r="H42" s="378"/>
      <c r="I42" s="166" t="s">
        <v>283</v>
      </c>
      <c r="J42" s="133">
        <f>SUMMARY!H7</f>
        <v>0</v>
      </c>
    </row>
    <row r="43" spans="1:13" ht="20.25" customHeight="1" thickBot="1" x14ac:dyDescent="0.3">
      <c r="B43" s="593" t="s">
        <v>284</v>
      </c>
      <c r="C43" s="593"/>
      <c r="D43" s="590">
        <f>SUMMARY!C10</f>
        <v>0</v>
      </c>
      <c r="E43" s="590"/>
      <c r="F43" s="590"/>
      <c r="G43" s="590"/>
      <c r="H43" s="378"/>
      <c r="I43" s="166" t="s">
        <v>282</v>
      </c>
      <c r="J43" s="57">
        <f>SUMMARY!H8</f>
        <v>0</v>
      </c>
    </row>
    <row r="44" spans="1:13" ht="20.25" customHeight="1" x14ac:dyDescent="0.25">
      <c r="C44" s="114"/>
      <c r="D44" s="114"/>
      <c r="E44" s="114"/>
      <c r="F44" s="114"/>
      <c r="G44" s="114"/>
      <c r="H44" s="114"/>
      <c r="I44" s="116" t="s">
        <v>280</v>
      </c>
      <c r="J44" s="116" t="s">
        <v>281</v>
      </c>
    </row>
    <row r="45" spans="1:13" ht="20.25" customHeight="1" x14ac:dyDescent="0.2">
      <c r="C45" s="117"/>
      <c r="D45" s="114"/>
      <c r="E45" s="114"/>
      <c r="F45" s="118"/>
      <c r="G45" s="112"/>
      <c r="H45" s="114"/>
      <c r="I45" s="293">
        <f>+SUMMARY!G13</f>
        <v>0</v>
      </c>
      <c r="J45" s="293">
        <f>SUMMARY!H13</f>
        <v>0</v>
      </c>
    </row>
    <row r="46" spans="1:13" ht="26.25" x14ac:dyDescent="0.4">
      <c r="B46" s="612" t="s">
        <v>11</v>
      </c>
      <c r="C46" s="612"/>
      <c r="D46" s="612"/>
      <c r="E46" s="612"/>
      <c r="F46" s="612"/>
      <c r="G46" s="612"/>
      <c r="H46" s="612"/>
      <c r="I46" s="612"/>
      <c r="J46" s="612"/>
    </row>
    <row r="47" spans="1:13" ht="6" customHeight="1" thickBot="1" x14ac:dyDescent="0.25">
      <c r="B47" s="119"/>
      <c r="C47" s="119"/>
      <c r="D47" s="119"/>
      <c r="E47" s="119"/>
      <c r="F47" s="119"/>
      <c r="G47" s="119"/>
      <c r="H47" s="119"/>
      <c r="I47" s="119"/>
      <c r="J47" s="119"/>
    </row>
    <row r="48" spans="1:13" ht="20.25" customHeight="1" thickBot="1" x14ac:dyDescent="0.3">
      <c r="B48" s="594" t="s">
        <v>396</v>
      </c>
      <c r="C48" s="595"/>
      <c r="D48" s="595"/>
      <c r="E48" s="595"/>
      <c r="F48" s="595"/>
      <c r="G48" s="595"/>
      <c r="H48" s="595"/>
      <c r="I48" s="595"/>
      <c r="J48" s="596"/>
      <c r="K48" s="120"/>
    </row>
    <row r="49" spans="2:10" ht="15.75" customHeight="1" x14ac:dyDescent="0.2">
      <c r="B49" s="614" t="s">
        <v>274</v>
      </c>
      <c r="C49" s="588" t="s">
        <v>287</v>
      </c>
      <c r="D49" s="589"/>
      <c r="E49" s="588" t="s">
        <v>323</v>
      </c>
      <c r="F49" s="589"/>
      <c r="G49" s="588" t="s">
        <v>324</v>
      </c>
      <c r="H49" s="589"/>
      <c r="I49" s="613" t="s">
        <v>343</v>
      </c>
      <c r="J49" s="613" t="s">
        <v>327</v>
      </c>
    </row>
    <row r="50" spans="2:10" ht="15.75" customHeight="1" thickBot="1" x14ac:dyDescent="0.25">
      <c r="B50" s="599"/>
      <c r="C50" s="121" t="s">
        <v>288</v>
      </c>
      <c r="D50" s="122" t="s">
        <v>289</v>
      </c>
      <c r="E50" s="121" t="s">
        <v>292</v>
      </c>
      <c r="F50" s="122" t="s">
        <v>293</v>
      </c>
      <c r="G50" s="121" t="s">
        <v>290</v>
      </c>
      <c r="H50" s="122" t="s">
        <v>342</v>
      </c>
      <c r="I50" s="610"/>
      <c r="J50" s="610"/>
    </row>
    <row r="51" spans="2:10" ht="20.25" customHeight="1" x14ac:dyDescent="0.2">
      <c r="B51" s="309"/>
      <c r="C51" s="310"/>
      <c r="D51" s="283"/>
      <c r="E51" s="283"/>
      <c r="F51" s="283"/>
      <c r="G51" s="311"/>
      <c r="H51" s="311"/>
      <c r="I51" s="312"/>
      <c r="J51" s="394"/>
    </row>
    <row r="52" spans="2:10" ht="20.25" customHeight="1" x14ac:dyDescent="0.2">
      <c r="B52" s="313"/>
      <c r="C52" s="314"/>
      <c r="D52" s="284"/>
      <c r="E52" s="284"/>
      <c r="F52" s="284"/>
      <c r="G52" s="315"/>
      <c r="H52" s="315"/>
      <c r="I52" s="316"/>
      <c r="J52" s="395"/>
    </row>
    <row r="53" spans="2:10" ht="20.25" customHeight="1" x14ac:dyDescent="0.2">
      <c r="B53" s="313"/>
      <c r="C53" s="314"/>
      <c r="D53" s="284"/>
      <c r="E53" s="284"/>
      <c r="F53" s="284"/>
      <c r="G53" s="315"/>
      <c r="H53" s="315"/>
      <c r="I53" s="316"/>
      <c r="J53" s="395"/>
    </row>
    <row r="54" spans="2:10" ht="20.25" customHeight="1" x14ac:dyDescent="0.2">
      <c r="B54" s="313"/>
      <c r="C54" s="314"/>
      <c r="D54" s="284"/>
      <c r="E54" s="284"/>
      <c r="F54" s="284"/>
      <c r="G54" s="315"/>
      <c r="H54" s="315"/>
      <c r="I54" s="316"/>
      <c r="J54" s="395"/>
    </row>
    <row r="55" spans="2:10" ht="20.25" customHeight="1" x14ac:dyDescent="0.2">
      <c r="B55" s="313"/>
      <c r="C55" s="314"/>
      <c r="D55" s="284"/>
      <c r="E55" s="284"/>
      <c r="F55" s="284"/>
      <c r="G55" s="315"/>
      <c r="H55" s="315"/>
      <c r="I55" s="316"/>
      <c r="J55" s="395"/>
    </row>
    <row r="56" spans="2:10" ht="20.25" customHeight="1" x14ac:dyDescent="0.2">
      <c r="B56" s="313"/>
      <c r="C56" s="314"/>
      <c r="D56" s="284"/>
      <c r="E56" s="284"/>
      <c r="F56" s="284"/>
      <c r="G56" s="315"/>
      <c r="H56" s="315"/>
      <c r="I56" s="316"/>
      <c r="J56" s="395"/>
    </row>
    <row r="57" spans="2:10" ht="20.25" customHeight="1" x14ac:dyDescent="0.2">
      <c r="B57" s="313"/>
      <c r="C57" s="314"/>
      <c r="D57" s="284"/>
      <c r="E57" s="284"/>
      <c r="F57" s="284"/>
      <c r="G57" s="315"/>
      <c r="H57" s="315"/>
      <c r="I57" s="316"/>
      <c r="J57" s="395"/>
    </row>
    <row r="58" spans="2:10" ht="20.25" customHeight="1" x14ac:dyDescent="0.2">
      <c r="B58" s="313"/>
      <c r="C58" s="314"/>
      <c r="D58" s="284"/>
      <c r="E58" s="284"/>
      <c r="F58" s="284"/>
      <c r="G58" s="315"/>
      <c r="H58" s="315"/>
      <c r="I58" s="316"/>
      <c r="J58" s="395"/>
    </row>
    <row r="59" spans="2:10" ht="20.25" customHeight="1" x14ac:dyDescent="0.2">
      <c r="B59" s="313"/>
      <c r="C59" s="314"/>
      <c r="D59" s="284"/>
      <c r="E59" s="284"/>
      <c r="F59" s="284"/>
      <c r="G59" s="315"/>
      <c r="H59" s="315"/>
      <c r="I59" s="316"/>
      <c r="J59" s="395"/>
    </row>
    <row r="60" spans="2:10" ht="20.25" customHeight="1" x14ac:dyDescent="0.2">
      <c r="B60" s="313"/>
      <c r="C60" s="314"/>
      <c r="D60" s="284"/>
      <c r="E60" s="284"/>
      <c r="F60" s="284"/>
      <c r="G60" s="315"/>
      <c r="H60" s="315"/>
      <c r="I60" s="316"/>
      <c r="J60" s="395"/>
    </row>
    <row r="61" spans="2:10" ht="20.25" customHeight="1" x14ac:dyDescent="0.2">
      <c r="B61" s="313"/>
      <c r="C61" s="314"/>
      <c r="D61" s="284"/>
      <c r="E61" s="284"/>
      <c r="F61" s="284"/>
      <c r="G61" s="315"/>
      <c r="H61" s="315"/>
      <c r="I61" s="316"/>
      <c r="J61" s="395"/>
    </row>
    <row r="62" spans="2:10" ht="20.25" customHeight="1" x14ac:dyDescent="0.2">
      <c r="B62" s="313"/>
      <c r="C62" s="314"/>
      <c r="D62" s="284"/>
      <c r="E62" s="284"/>
      <c r="F62" s="284"/>
      <c r="G62" s="315"/>
      <c r="H62" s="315"/>
      <c r="I62" s="316"/>
      <c r="J62" s="395"/>
    </row>
    <row r="63" spans="2:10" ht="20.25" customHeight="1" x14ac:dyDescent="0.2">
      <c r="B63" s="313"/>
      <c r="C63" s="314"/>
      <c r="D63" s="284"/>
      <c r="E63" s="284"/>
      <c r="F63" s="284"/>
      <c r="G63" s="315"/>
      <c r="H63" s="315"/>
      <c r="I63" s="316"/>
      <c r="J63" s="395"/>
    </row>
    <row r="64" spans="2:10" ht="20.25" customHeight="1" x14ac:dyDescent="0.2">
      <c r="B64" s="313"/>
      <c r="C64" s="314"/>
      <c r="D64" s="284"/>
      <c r="E64" s="284"/>
      <c r="F64" s="284"/>
      <c r="G64" s="315"/>
      <c r="H64" s="315"/>
      <c r="I64" s="316"/>
      <c r="J64" s="395"/>
    </row>
    <row r="65" spans="1:13" ht="20.25" customHeight="1" x14ac:dyDescent="0.2">
      <c r="B65" s="313"/>
      <c r="C65" s="314"/>
      <c r="D65" s="284"/>
      <c r="E65" s="284"/>
      <c r="F65" s="284"/>
      <c r="G65" s="315"/>
      <c r="H65" s="315"/>
      <c r="I65" s="316"/>
      <c r="J65" s="395"/>
    </row>
    <row r="66" spans="1:13" ht="20.25" customHeight="1" x14ac:dyDescent="0.2">
      <c r="B66" s="313"/>
      <c r="C66" s="314"/>
      <c r="D66" s="284"/>
      <c r="E66" s="284"/>
      <c r="F66" s="284"/>
      <c r="G66" s="315"/>
      <c r="H66" s="315"/>
      <c r="I66" s="316"/>
      <c r="J66" s="395"/>
    </row>
    <row r="67" spans="1:13" ht="20.25" customHeight="1" x14ac:dyDescent="0.2">
      <c r="B67" s="313"/>
      <c r="C67" s="314"/>
      <c r="D67" s="284"/>
      <c r="E67" s="284"/>
      <c r="F67" s="284"/>
      <c r="G67" s="315"/>
      <c r="H67" s="315"/>
      <c r="I67" s="316"/>
      <c r="J67" s="395"/>
    </row>
    <row r="68" spans="1:13" ht="20.25" customHeight="1" thickBot="1" x14ac:dyDescent="0.25">
      <c r="B68" s="317"/>
      <c r="C68" s="318"/>
      <c r="D68" s="286"/>
      <c r="E68" s="286"/>
      <c r="F68" s="286"/>
      <c r="G68" s="319"/>
      <c r="H68" s="319"/>
      <c r="I68" s="320"/>
      <c r="J68" s="396"/>
    </row>
    <row r="69" spans="1:13" ht="20.25" customHeight="1" thickBot="1" x14ac:dyDescent="0.3">
      <c r="B69" s="600"/>
      <c r="C69" s="601"/>
      <c r="D69" s="601"/>
      <c r="E69" s="601"/>
      <c r="F69" s="601"/>
      <c r="G69" s="601"/>
      <c r="H69" s="601"/>
      <c r="I69" s="128" t="s">
        <v>332</v>
      </c>
      <c r="J69" s="397">
        <f>SUM(J51:J68)</f>
        <v>0</v>
      </c>
    </row>
    <row r="70" spans="1:13" x14ac:dyDescent="0.2">
      <c r="B70" s="586" t="s">
        <v>298</v>
      </c>
      <c r="C70" s="586"/>
      <c r="D70" s="587" t="s">
        <v>345</v>
      </c>
      <c r="E70" s="587"/>
      <c r="F70" s="587"/>
      <c r="G70" s="587"/>
      <c r="H70" s="587"/>
      <c r="I70" s="587"/>
      <c r="J70" s="587"/>
    </row>
    <row r="71" spans="1:13" x14ac:dyDescent="0.2">
      <c r="B71" s="359"/>
      <c r="C71" s="359"/>
      <c r="D71" s="611" t="s">
        <v>401</v>
      </c>
      <c r="E71" s="611"/>
      <c r="F71" s="611"/>
      <c r="G71" s="611"/>
      <c r="H71" s="611"/>
      <c r="I71" s="611"/>
      <c r="J71" s="611"/>
    </row>
    <row r="72" spans="1:13" ht="20.25" customHeight="1" x14ac:dyDescent="0.2">
      <c r="B72" s="585" t="s">
        <v>13</v>
      </c>
      <c r="C72" s="585"/>
      <c r="D72" s="606"/>
      <c r="E72" s="606"/>
      <c r="F72" s="606"/>
      <c r="G72" s="606"/>
      <c r="H72" s="606"/>
      <c r="I72" s="606"/>
      <c r="J72" s="606"/>
    </row>
    <row r="73" spans="1:13" ht="20.25" customHeight="1" x14ac:dyDescent="0.2">
      <c r="B73" s="360"/>
      <c r="C73" s="361"/>
      <c r="D73" s="602"/>
      <c r="E73" s="602"/>
      <c r="F73" s="602"/>
      <c r="G73" s="602"/>
      <c r="H73" s="602"/>
      <c r="I73" s="602"/>
      <c r="J73" s="602"/>
    </row>
    <row r="74" spans="1:13" ht="20.25" customHeight="1" x14ac:dyDescent="0.2">
      <c r="B74" s="360"/>
      <c r="C74" s="361"/>
      <c r="D74" s="602"/>
      <c r="E74" s="602"/>
      <c r="F74" s="602"/>
      <c r="G74" s="602"/>
      <c r="H74" s="602"/>
      <c r="I74" s="602"/>
      <c r="J74" s="602"/>
    </row>
    <row r="75" spans="1:13" ht="20.100000000000001" customHeight="1" x14ac:dyDescent="0.25">
      <c r="A75" s="592" t="s">
        <v>391</v>
      </c>
      <c r="B75" s="592"/>
      <c r="C75" s="592"/>
      <c r="D75" s="592"/>
      <c r="E75" s="592"/>
      <c r="F75" s="592"/>
      <c r="G75" s="592"/>
      <c r="H75" s="592"/>
      <c r="I75" s="592"/>
      <c r="J75" s="592"/>
      <c r="K75" s="592"/>
    </row>
    <row r="76" spans="1:13" ht="18" x14ac:dyDescent="0.25">
      <c r="A76" s="591" t="s">
        <v>272</v>
      </c>
      <c r="B76" s="591"/>
      <c r="C76" s="591"/>
      <c r="D76" s="591"/>
      <c r="E76" s="591"/>
      <c r="F76" s="591"/>
      <c r="G76" s="591"/>
      <c r="H76" s="591"/>
      <c r="I76" s="591"/>
      <c r="J76" s="591"/>
      <c r="K76" s="591"/>
    </row>
    <row r="77" spans="1:13" ht="18" x14ac:dyDescent="0.25">
      <c r="A77" s="591" t="s">
        <v>273</v>
      </c>
      <c r="B77" s="591"/>
      <c r="C77" s="591"/>
      <c r="D77" s="591"/>
      <c r="E77" s="591"/>
      <c r="F77" s="591"/>
      <c r="G77" s="591"/>
      <c r="H77" s="591"/>
      <c r="I77" s="591"/>
      <c r="J77" s="591"/>
      <c r="K77" s="591"/>
    </row>
    <row r="78" spans="1:13" ht="16.5" thickBot="1" x14ac:dyDescent="0.3">
      <c r="B78" s="560">
        <f>+SUMMARY!B7</f>
        <v>0</v>
      </c>
      <c r="C78" s="560"/>
      <c r="D78" s="111"/>
      <c r="E78" s="111"/>
      <c r="F78" s="111"/>
      <c r="G78" s="112"/>
      <c r="H78" s="112"/>
      <c r="I78" s="112"/>
      <c r="M78" s="115"/>
    </row>
    <row r="79" spans="1:13" ht="20.25" customHeight="1" thickBot="1" x14ac:dyDescent="0.3">
      <c r="B79" s="582" t="s">
        <v>1</v>
      </c>
      <c r="C79" s="582"/>
      <c r="D79" s="603">
        <f>SUMMARY!C8</f>
        <v>0</v>
      </c>
      <c r="E79" s="603"/>
      <c r="F79" s="603"/>
      <c r="G79" s="603"/>
      <c r="H79" s="378"/>
      <c r="I79" s="166" t="s">
        <v>283</v>
      </c>
      <c r="J79" s="133">
        <f>SUMMARY!H7</f>
        <v>0</v>
      </c>
    </row>
    <row r="80" spans="1:13" ht="20.25" customHeight="1" thickBot="1" x14ac:dyDescent="0.3">
      <c r="B80" s="593" t="s">
        <v>284</v>
      </c>
      <c r="C80" s="593"/>
      <c r="D80" s="590">
        <f>SUMMARY!C10</f>
        <v>0</v>
      </c>
      <c r="E80" s="590"/>
      <c r="F80" s="590"/>
      <c r="G80" s="590"/>
      <c r="H80" s="378"/>
      <c r="I80" s="166" t="s">
        <v>282</v>
      </c>
      <c r="J80" s="57">
        <f>SUMMARY!H8</f>
        <v>0</v>
      </c>
    </row>
    <row r="81" spans="2:11" ht="20.25" customHeight="1" x14ac:dyDescent="0.25">
      <c r="C81" s="114"/>
      <c r="D81" s="114"/>
      <c r="E81" s="114"/>
      <c r="F81" s="114"/>
      <c r="G81" s="114"/>
      <c r="H81" s="114"/>
      <c r="I81" s="116" t="s">
        <v>280</v>
      </c>
      <c r="J81" s="116" t="s">
        <v>281</v>
      </c>
    </row>
    <row r="82" spans="2:11" ht="20.25" customHeight="1" x14ac:dyDescent="0.2">
      <c r="C82" s="117"/>
      <c r="D82" s="114"/>
      <c r="E82" s="114"/>
      <c r="F82" s="118"/>
      <c r="G82" s="112"/>
      <c r="H82" s="114"/>
      <c r="I82" s="293">
        <f>+SUMMARY!G13</f>
        <v>0</v>
      </c>
      <c r="J82" s="293">
        <f>SUMMARY!H13</f>
        <v>0</v>
      </c>
    </row>
    <row r="83" spans="2:11" ht="26.25" x14ac:dyDescent="0.4">
      <c r="B83" s="612" t="s">
        <v>11</v>
      </c>
      <c r="C83" s="612"/>
      <c r="D83" s="612"/>
      <c r="E83" s="612"/>
      <c r="F83" s="612"/>
      <c r="G83" s="612"/>
      <c r="H83" s="612"/>
      <c r="I83" s="612"/>
      <c r="J83" s="612"/>
    </row>
    <row r="84" spans="2:11" ht="15.75" thickBot="1" x14ac:dyDescent="0.25">
      <c r="B84" s="119"/>
      <c r="C84" s="119"/>
      <c r="D84" s="119"/>
      <c r="E84" s="119"/>
      <c r="F84" s="119"/>
      <c r="G84" s="119"/>
      <c r="H84" s="119"/>
      <c r="I84" s="119"/>
      <c r="J84" s="119"/>
    </row>
    <row r="85" spans="2:11" ht="16.5" thickBot="1" x14ac:dyDescent="0.3">
      <c r="B85" s="594" t="s">
        <v>396</v>
      </c>
      <c r="C85" s="595"/>
      <c r="D85" s="595"/>
      <c r="E85" s="595"/>
      <c r="F85" s="595"/>
      <c r="G85" s="595"/>
      <c r="H85" s="595"/>
      <c r="I85" s="595"/>
      <c r="J85" s="596"/>
      <c r="K85" s="120"/>
    </row>
    <row r="86" spans="2:11" ht="15.75" x14ac:dyDescent="0.2">
      <c r="B86" s="614" t="s">
        <v>274</v>
      </c>
      <c r="C86" s="588" t="s">
        <v>287</v>
      </c>
      <c r="D86" s="589"/>
      <c r="E86" s="588" t="s">
        <v>323</v>
      </c>
      <c r="F86" s="589"/>
      <c r="G86" s="588" t="s">
        <v>324</v>
      </c>
      <c r="H86" s="589"/>
      <c r="I86" s="613" t="s">
        <v>343</v>
      </c>
      <c r="J86" s="613" t="s">
        <v>327</v>
      </c>
    </row>
    <row r="87" spans="2:11" ht="15.75" thickBot="1" x14ac:dyDescent="0.25">
      <c r="B87" s="599"/>
      <c r="C87" s="121" t="s">
        <v>288</v>
      </c>
      <c r="D87" s="122" t="s">
        <v>289</v>
      </c>
      <c r="E87" s="121" t="s">
        <v>292</v>
      </c>
      <c r="F87" s="122" t="s">
        <v>293</v>
      </c>
      <c r="G87" s="121" t="s">
        <v>290</v>
      </c>
      <c r="H87" s="122" t="s">
        <v>342</v>
      </c>
      <c r="I87" s="610"/>
      <c r="J87" s="610"/>
    </row>
    <row r="88" spans="2:11" ht="20.25" customHeight="1" x14ac:dyDescent="0.2">
      <c r="B88" s="309"/>
      <c r="C88" s="310"/>
      <c r="D88" s="283"/>
      <c r="E88" s="283"/>
      <c r="F88" s="283"/>
      <c r="G88" s="311"/>
      <c r="H88" s="311"/>
      <c r="I88" s="312"/>
      <c r="J88" s="394"/>
    </row>
    <row r="89" spans="2:11" ht="20.25" customHeight="1" x14ac:dyDescent="0.2">
      <c r="B89" s="313"/>
      <c r="C89" s="314"/>
      <c r="D89" s="284"/>
      <c r="E89" s="284"/>
      <c r="F89" s="284"/>
      <c r="G89" s="315"/>
      <c r="H89" s="315"/>
      <c r="I89" s="316"/>
      <c r="J89" s="395"/>
    </row>
    <row r="90" spans="2:11" ht="20.25" customHeight="1" x14ac:dyDescent="0.2">
      <c r="B90" s="313"/>
      <c r="C90" s="314"/>
      <c r="D90" s="284"/>
      <c r="E90" s="284"/>
      <c r="F90" s="284"/>
      <c r="G90" s="315"/>
      <c r="H90" s="315"/>
      <c r="I90" s="316"/>
      <c r="J90" s="395"/>
    </row>
    <row r="91" spans="2:11" ht="20.25" customHeight="1" x14ac:dyDescent="0.2">
      <c r="B91" s="313"/>
      <c r="C91" s="314"/>
      <c r="D91" s="284"/>
      <c r="E91" s="284"/>
      <c r="F91" s="284"/>
      <c r="G91" s="315"/>
      <c r="H91" s="315"/>
      <c r="I91" s="316"/>
      <c r="J91" s="395"/>
    </row>
    <row r="92" spans="2:11" ht="20.25" customHeight="1" x14ac:dyDescent="0.2">
      <c r="B92" s="313"/>
      <c r="C92" s="314"/>
      <c r="D92" s="284"/>
      <c r="E92" s="284"/>
      <c r="F92" s="284"/>
      <c r="G92" s="315"/>
      <c r="H92" s="315"/>
      <c r="I92" s="316"/>
      <c r="J92" s="395"/>
    </row>
    <row r="93" spans="2:11" ht="20.25" customHeight="1" x14ac:dyDescent="0.2">
      <c r="B93" s="313"/>
      <c r="C93" s="314"/>
      <c r="D93" s="284"/>
      <c r="E93" s="284"/>
      <c r="F93" s="284"/>
      <c r="G93" s="315"/>
      <c r="H93" s="315"/>
      <c r="I93" s="316"/>
      <c r="J93" s="395"/>
    </row>
    <row r="94" spans="2:11" ht="20.25" customHeight="1" x14ac:dyDescent="0.2">
      <c r="B94" s="313"/>
      <c r="C94" s="314"/>
      <c r="D94" s="284"/>
      <c r="E94" s="284"/>
      <c r="F94" s="284"/>
      <c r="G94" s="315"/>
      <c r="H94" s="315"/>
      <c r="I94" s="316"/>
      <c r="J94" s="395"/>
    </row>
    <row r="95" spans="2:11" ht="20.25" customHeight="1" x14ac:dyDescent="0.2">
      <c r="B95" s="313"/>
      <c r="C95" s="314"/>
      <c r="D95" s="284"/>
      <c r="E95" s="284"/>
      <c r="F95" s="284"/>
      <c r="G95" s="315"/>
      <c r="H95" s="315"/>
      <c r="I95" s="316"/>
      <c r="J95" s="395"/>
    </row>
    <row r="96" spans="2:11" ht="20.25" customHeight="1" x14ac:dyDescent="0.2">
      <c r="B96" s="313"/>
      <c r="C96" s="314"/>
      <c r="D96" s="284"/>
      <c r="E96" s="284"/>
      <c r="F96" s="284"/>
      <c r="G96" s="315"/>
      <c r="H96" s="315"/>
      <c r="I96" s="316"/>
      <c r="J96" s="395"/>
    </row>
    <row r="97" spans="1:11" ht="20.25" customHeight="1" x14ac:dyDescent="0.2">
      <c r="B97" s="313"/>
      <c r="C97" s="314"/>
      <c r="D97" s="284"/>
      <c r="E97" s="284"/>
      <c r="F97" s="284"/>
      <c r="G97" s="315"/>
      <c r="H97" s="315"/>
      <c r="I97" s="316"/>
      <c r="J97" s="395"/>
    </row>
    <row r="98" spans="1:11" ht="20.25" customHeight="1" x14ac:dyDescent="0.2">
      <c r="B98" s="313"/>
      <c r="C98" s="314"/>
      <c r="D98" s="284"/>
      <c r="E98" s="284"/>
      <c r="F98" s="284"/>
      <c r="G98" s="315"/>
      <c r="H98" s="315"/>
      <c r="I98" s="316"/>
      <c r="J98" s="395"/>
    </row>
    <row r="99" spans="1:11" ht="20.25" customHeight="1" x14ac:dyDescent="0.2">
      <c r="B99" s="313"/>
      <c r="C99" s="314"/>
      <c r="D99" s="284"/>
      <c r="E99" s="284"/>
      <c r="F99" s="284"/>
      <c r="G99" s="315"/>
      <c r="H99" s="315"/>
      <c r="I99" s="316"/>
      <c r="J99" s="395"/>
    </row>
    <row r="100" spans="1:11" ht="20.25" customHeight="1" x14ac:dyDescent="0.2">
      <c r="B100" s="313"/>
      <c r="C100" s="314"/>
      <c r="D100" s="284"/>
      <c r="E100" s="284"/>
      <c r="F100" s="284"/>
      <c r="G100" s="315"/>
      <c r="H100" s="315"/>
      <c r="I100" s="316"/>
      <c r="J100" s="395"/>
    </row>
    <row r="101" spans="1:11" ht="20.25" customHeight="1" x14ac:dyDescent="0.2">
      <c r="B101" s="313"/>
      <c r="C101" s="314"/>
      <c r="D101" s="284"/>
      <c r="E101" s="284"/>
      <c r="F101" s="284"/>
      <c r="G101" s="315"/>
      <c r="H101" s="315"/>
      <c r="I101" s="316"/>
      <c r="J101" s="395"/>
    </row>
    <row r="102" spans="1:11" ht="20.25" customHeight="1" x14ac:dyDescent="0.2">
      <c r="B102" s="313"/>
      <c r="C102" s="314"/>
      <c r="D102" s="284"/>
      <c r="E102" s="284"/>
      <c r="F102" s="284"/>
      <c r="G102" s="315"/>
      <c r="H102" s="315"/>
      <c r="I102" s="316"/>
      <c r="J102" s="395"/>
    </row>
    <row r="103" spans="1:11" ht="20.25" customHeight="1" x14ac:dyDescent="0.2">
      <c r="B103" s="313"/>
      <c r="C103" s="314"/>
      <c r="D103" s="284"/>
      <c r="E103" s="284"/>
      <c r="F103" s="284"/>
      <c r="G103" s="315"/>
      <c r="H103" s="315"/>
      <c r="I103" s="316"/>
      <c r="J103" s="395"/>
    </row>
    <row r="104" spans="1:11" ht="20.25" customHeight="1" x14ac:dyDescent="0.2">
      <c r="B104" s="313"/>
      <c r="C104" s="314"/>
      <c r="D104" s="284"/>
      <c r="E104" s="284"/>
      <c r="F104" s="284"/>
      <c r="G104" s="315"/>
      <c r="H104" s="315"/>
      <c r="I104" s="316"/>
      <c r="J104" s="395"/>
    </row>
    <row r="105" spans="1:11" ht="20.25" customHeight="1" thickBot="1" x14ac:dyDescent="0.25">
      <c r="B105" s="317"/>
      <c r="C105" s="318"/>
      <c r="D105" s="286"/>
      <c r="E105" s="286"/>
      <c r="F105" s="286"/>
      <c r="G105" s="319"/>
      <c r="H105" s="319"/>
      <c r="I105" s="320"/>
      <c r="J105" s="396"/>
    </row>
    <row r="106" spans="1:11" ht="20.25" customHeight="1" thickBot="1" x14ac:dyDescent="0.3">
      <c r="B106" s="600"/>
      <c r="C106" s="601"/>
      <c r="D106" s="601"/>
      <c r="E106" s="601"/>
      <c r="F106" s="601"/>
      <c r="G106" s="601"/>
      <c r="H106" s="601"/>
      <c r="I106" s="128" t="s">
        <v>332</v>
      </c>
      <c r="J106" s="397">
        <f>SUM(J88:J105)</f>
        <v>0</v>
      </c>
    </row>
    <row r="107" spans="1:11" x14ac:dyDescent="0.2">
      <c r="B107" s="586" t="s">
        <v>298</v>
      </c>
      <c r="C107" s="586"/>
      <c r="D107" s="587" t="s">
        <v>345</v>
      </c>
      <c r="E107" s="587"/>
      <c r="F107" s="587"/>
      <c r="G107" s="587"/>
      <c r="H107" s="587"/>
      <c r="I107" s="587"/>
      <c r="J107" s="587"/>
    </row>
    <row r="108" spans="1:11" x14ac:dyDescent="0.2">
      <c r="B108" s="359"/>
      <c r="C108" s="359"/>
      <c r="D108" s="611" t="s">
        <v>401</v>
      </c>
      <c r="E108" s="611"/>
      <c r="F108" s="611"/>
      <c r="G108" s="611"/>
      <c r="H108" s="611"/>
      <c r="I108" s="611"/>
      <c r="J108" s="611"/>
    </row>
    <row r="109" spans="1:11" ht="20.25" customHeight="1" x14ac:dyDescent="0.2">
      <c r="B109" s="585" t="s">
        <v>13</v>
      </c>
      <c r="C109" s="585"/>
      <c r="D109" s="606"/>
      <c r="E109" s="606"/>
      <c r="F109" s="606"/>
      <c r="G109" s="606"/>
      <c r="H109" s="606"/>
      <c r="I109" s="606"/>
      <c r="J109" s="606"/>
    </row>
    <row r="110" spans="1:11" ht="20.25" customHeight="1" x14ac:dyDescent="0.2">
      <c r="B110" s="360"/>
      <c r="C110" s="361"/>
      <c r="D110" s="602"/>
      <c r="E110" s="602"/>
      <c r="F110" s="602"/>
      <c r="G110" s="602"/>
      <c r="H110" s="602"/>
      <c r="I110" s="602"/>
      <c r="J110" s="602"/>
    </row>
    <row r="111" spans="1:11" ht="20.25" customHeight="1" x14ac:dyDescent="0.2">
      <c r="B111" s="360"/>
      <c r="C111" s="361"/>
      <c r="D111" s="602"/>
      <c r="E111" s="602"/>
      <c r="F111" s="602"/>
      <c r="G111" s="602"/>
      <c r="H111" s="602"/>
      <c r="I111" s="602"/>
      <c r="J111" s="602"/>
    </row>
    <row r="112" spans="1:11" ht="15.75" x14ac:dyDescent="0.25">
      <c r="A112" s="592" t="s">
        <v>398</v>
      </c>
      <c r="B112" s="592"/>
      <c r="C112" s="592"/>
      <c r="D112" s="592"/>
      <c r="E112" s="592"/>
      <c r="F112" s="592"/>
      <c r="G112" s="592"/>
      <c r="H112" s="592"/>
      <c r="I112" s="592"/>
      <c r="J112" s="592"/>
      <c r="K112" s="592"/>
    </row>
    <row r="113" spans="1:11" ht="18" x14ac:dyDescent="0.25">
      <c r="A113" s="591" t="s">
        <v>272</v>
      </c>
      <c r="B113" s="591"/>
      <c r="C113" s="591"/>
      <c r="D113" s="591"/>
      <c r="E113" s="591"/>
      <c r="F113" s="591"/>
      <c r="G113" s="591"/>
      <c r="H113" s="591"/>
      <c r="I113" s="591"/>
      <c r="J113" s="591"/>
      <c r="K113" s="591"/>
    </row>
    <row r="114" spans="1:11" ht="18" x14ac:dyDescent="0.25">
      <c r="A114" s="591" t="s">
        <v>273</v>
      </c>
      <c r="B114" s="591"/>
      <c r="C114" s="591"/>
      <c r="D114" s="591"/>
      <c r="E114" s="591"/>
      <c r="F114" s="591"/>
      <c r="G114" s="591"/>
      <c r="H114" s="591"/>
      <c r="I114" s="591"/>
      <c r="J114" s="591"/>
      <c r="K114" s="591"/>
    </row>
    <row r="115" spans="1:11" ht="15.75" thickBot="1" x14ac:dyDescent="0.25">
      <c r="B115" s="560">
        <f>+SUMMARY!B7</f>
        <v>0</v>
      </c>
      <c r="C115" s="560"/>
      <c r="D115" s="111"/>
      <c r="E115" s="111"/>
      <c r="F115" s="111"/>
      <c r="G115" s="112"/>
      <c r="H115" s="112"/>
      <c r="I115" s="112"/>
    </row>
    <row r="116" spans="1:11" ht="20.25" customHeight="1" thickBot="1" x14ac:dyDescent="0.3">
      <c r="B116" s="582" t="s">
        <v>1</v>
      </c>
      <c r="C116" s="582"/>
      <c r="D116" s="603">
        <f>SUMMARY!C8</f>
        <v>0</v>
      </c>
      <c r="E116" s="603"/>
      <c r="F116" s="603"/>
      <c r="G116" s="603"/>
      <c r="H116" s="378"/>
      <c r="I116" s="166" t="s">
        <v>283</v>
      </c>
      <c r="J116" s="133">
        <f>SUMMARY!H7</f>
        <v>0</v>
      </c>
    </row>
    <row r="117" spans="1:11" ht="20.25" customHeight="1" thickBot="1" x14ac:dyDescent="0.3">
      <c r="B117" s="593" t="s">
        <v>284</v>
      </c>
      <c r="C117" s="593"/>
      <c r="D117" s="590">
        <f>SUMMARY!C10</f>
        <v>0</v>
      </c>
      <c r="E117" s="590"/>
      <c r="F117" s="590"/>
      <c r="G117" s="590"/>
      <c r="H117" s="378"/>
      <c r="I117" s="166" t="s">
        <v>282</v>
      </c>
      <c r="J117" s="57">
        <f>SUMMARY!H8</f>
        <v>0</v>
      </c>
    </row>
    <row r="118" spans="1:11" ht="20.25" customHeight="1" x14ac:dyDescent="0.25">
      <c r="C118" s="114"/>
      <c r="D118" s="114"/>
      <c r="E118" s="114"/>
      <c r="F118" s="114"/>
      <c r="G118" s="114"/>
      <c r="H118" s="114"/>
      <c r="I118" s="116" t="s">
        <v>280</v>
      </c>
      <c r="J118" s="116" t="s">
        <v>281</v>
      </c>
    </row>
    <row r="119" spans="1:11" ht="20.25" customHeight="1" x14ac:dyDescent="0.2">
      <c r="C119" s="117"/>
      <c r="D119" s="114"/>
      <c r="E119" s="114"/>
      <c r="F119" s="118"/>
      <c r="G119" s="112"/>
      <c r="H119" s="114"/>
      <c r="I119" s="293">
        <f>+SUMMARY!G13</f>
        <v>0</v>
      </c>
      <c r="J119" s="293">
        <f>SUMMARY!H13</f>
        <v>0</v>
      </c>
    </row>
    <row r="120" spans="1:11" ht="26.25" x14ac:dyDescent="0.4">
      <c r="B120" s="612" t="s">
        <v>11</v>
      </c>
      <c r="C120" s="612"/>
      <c r="D120" s="612"/>
      <c r="E120" s="612"/>
      <c r="F120" s="612"/>
      <c r="G120" s="612"/>
      <c r="H120" s="612"/>
      <c r="I120" s="612"/>
      <c r="J120" s="612"/>
    </row>
    <row r="121" spans="1:11" ht="15.75" thickBot="1" x14ac:dyDescent="0.25">
      <c r="B121" s="119"/>
      <c r="C121" s="119"/>
      <c r="D121" s="119"/>
      <c r="E121" s="119"/>
      <c r="F121" s="119"/>
      <c r="G121" s="119"/>
      <c r="H121" s="119"/>
      <c r="I121" s="119"/>
      <c r="J121" s="119"/>
    </row>
    <row r="122" spans="1:11" ht="16.5" thickBot="1" x14ac:dyDescent="0.3">
      <c r="B122" s="594" t="s">
        <v>396</v>
      </c>
      <c r="C122" s="595"/>
      <c r="D122" s="595"/>
      <c r="E122" s="595"/>
      <c r="F122" s="595"/>
      <c r="G122" s="595"/>
      <c r="H122" s="595"/>
      <c r="I122" s="595"/>
      <c r="J122" s="596"/>
      <c r="K122" s="120"/>
    </row>
    <row r="123" spans="1:11" ht="15.75" x14ac:dyDescent="0.2">
      <c r="B123" s="614" t="s">
        <v>274</v>
      </c>
      <c r="C123" s="588" t="s">
        <v>287</v>
      </c>
      <c r="D123" s="589"/>
      <c r="E123" s="588" t="s">
        <v>323</v>
      </c>
      <c r="F123" s="589"/>
      <c r="G123" s="588" t="s">
        <v>324</v>
      </c>
      <c r="H123" s="589"/>
      <c r="I123" s="613" t="s">
        <v>343</v>
      </c>
      <c r="J123" s="613" t="s">
        <v>327</v>
      </c>
    </row>
    <row r="124" spans="1:11" ht="15.75" thickBot="1" x14ac:dyDescent="0.25">
      <c r="B124" s="599"/>
      <c r="C124" s="121" t="s">
        <v>288</v>
      </c>
      <c r="D124" s="122" t="s">
        <v>289</v>
      </c>
      <c r="E124" s="121" t="s">
        <v>292</v>
      </c>
      <c r="F124" s="122" t="s">
        <v>293</v>
      </c>
      <c r="G124" s="121" t="s">
        <v>290</v>
      </c>
      <c r="H124" s="122" t="s">
        <v>342</v>
      </c>
      <c r="I124" s="610"/>
      <c r="J124" s="610"/>
    </row>
    <row r="125" spans="1:11" ht="20.25" customHeight="1" x14ac:dyDescent="0.2">
      <c r="B125" s="309"/>
      <c r="C125" s="310"/>
      <c r="D125" s="283"/>
      <c r="E125" s="283"/>
      <c r="F125" s="283"/>
      <c r="G125" s="311"/>
      <c r="H125" s="311"/>
      <c r="I125" s="312"/>
      <c r="J125" s="394"/>
    </row>
    <row r="126" spans="1:11" ht="20.25" customHeight="1" x14ac:dyDescent="0.2">
      <c r="B126" s="313"/>
      <c r="C126" s="314"/>
      <c r="D126" s="284"/>
      <c r="E126" s="284"/>
      <c r="F126" s="284"/>
      <c r="G126" s="315"/>
      <c r="H126" s="315"/>
      <c r="I126" s="316"/>
      <c r="J126" s="395"/>
    </row>
    <row r="127" spans="1:11" ht="20.25" customHeight="1" x14ac:dyDescent="0.2">
      <c r="B127" s="313"/>
      <c r="C127" s="314"/>
      <c r="D127" s="284"/>
      <c r="E127" s="284"/>
      <c r="F127" s="284"/>
      <c r="G127" s="315"/>
      <c r="H127" s="315"/>
      <c r="I127" s="316"/>
      <c r="J127" s="395"/>
    </row>
    <row r="128" spans="1:11" ht="20.25" customHeight="1" x14ac:dyDescent="0.2">
      <c r="B128" s="313"/>
      <c r="C128" s="314"/>
      <c r="D128" s="284"/>
      <c r="E128" s="284"/>
      <c r="F128" s="284"/>
      <c r="G128" s="315"/>
      <c r="H128" s="315"/>
      <c r="I128" s="316"/>
      <c r="J128" s="395"/>
    </row>
    <row r="129" spans="2:10" ht="20.25" customHeight="1" x14ac:dyDescent="0.2">
      <c r="B129" s="313"/>
      <c r="C129" s="314"/>
      <c r="D129" s="284"/>
      <c r="E129" s="284"/>
      <c r="F129" s="284"/>
      <c r="G129" s="315"/>
      <c r="H129" s="315"/>
      <c r="I129" s="316"/>
      <c r="J129" s="395"/>
    </row>
    <row r="130" spans="2:10" ht="20.25" customHeight="1" x14ac:dyDescent="0.2">
      <c r="B130" s="313"/>
      <c r="C130" s="314"/>
      <c r="D130" s="284"/>
      <c r="E130" s="284"/>
      <c r="F130" s="284"/>
      <c r="G130" s="315"/>
      <c r="H130" s="315"/>
      <c r="I130" s="316"/>
      <c r="J130" s="395"/>
    </row>
    <row r="131" spans="2:10" ht="20.25" customHeight="1" x14ac:dyDescent="0.2">
      <c r="B131" s="313"/>
      <c r="C131" s="314"/>
      <c r="D131" s="284"/>
      <c r="E131" s="284"/>
      <c r="F131" s="284"/>
      <c r="G131" s="315"/>
      <c r="H131" s="315"/>
      <c r="I131" s="316"/>
      <c r="J131" s="395"/>
    </row>
    <row r="132" spans="2:10" ht="20.25" customHeight="1" x14ac:dyDescent="0.2">
      <c r="B132" s="313"/>
      <c r="C132" s="314"/>
      <c r="D132" s="284"/>
      <c r="E132" s="284"/>
      <c r="F132" s="284"/>
      <c r="G132" s="315"/>
      <c r="H132" s="315"/>
      <c r="I132" s="316"/>
      <c r="J132" s="395"/>
    </row>
    <row r="133" spans="2:10" ht="20.25" customHeight="1" x14ac:dyDescent="0.2">
      <c r="B133" s="313"/>
      <c r="C133" s="314"/>
      <c r="D133" s="284"/>
      <c r="E133" s="284"/>
      <c r="F133" s="284"/>
      <c r="G133" s="315"/>
      <c r="H133" s="315"/>
      <c r="I133" s="316"/>
      <c r="J133" s="395"/>
    </row>
    <row r="134" spans="2:10" ht="20.25" customHeight="1" x14ac:dyDescent="0.2">
      <c r="B134" s="313"/>
      <c r="C134" s="314"/>
      <c r="D134" s="284"/>
      <c r="E134" s="284"/>
      <c r="F134" s="284"/>
      <c r="G134" s="315"/>
      <c r="H134" s="315"/>
      <c r="I134" s="316"/>
      <c r="J134" s="395"/>
    </row>
    <row r="135" spans="2:10" ht="20.25" customHeight="1" x14ac:dyDescent="0.2">
      <c r="B135" s="313"/>
      <c r="C135" s="314"/>
      <c r="D135" s="284"/>
      <c r="E135" s="284"/>
      <c r="F135" s="284"/>
      <c r="G135" s="315"/>
      <c r="H135" s="315"/>
      <c r="I135" s="316"/>
      <c r="J135" s="395"/>
    </row>
    <row r="136" spans="2:10" ht="20.25" customHeight="1" x14ac:dyDescent="0.2">
      <c r="B136" s="313"/>
      <c r="C136" s="314"/>
      <c r="D136" s="284"/>
      <c r="E136" s="284"/>
      <c r="F136" s="284"/>
      <c r="G136" s="315"/>
      <c r="H136" s="315"/>
      <c r="I136" s="316"/>
      <c r="J136" s="395"/>
    </row>
    <row r="137" spans="2:10" ht="20.25" customHeight="1" x14ac:dyDescent="0.2">
      <c r="B137" s="313"/>
      <c r="C137" s="314"/>
      <c r="D137" s="284"/>
      <c r="E137" s="284"/>
      <c r="F137" s="284"/>
      <c r="G137" s="315"/>
      <c r="H137" s="315"/>
      <c r="I137" s="316"/>
      <c r="J137" s="395"/>
    </row>
    <row r="138" spans="2:10" ht="20.25" customHeight="1" x14ac:dyDescent="0.2">
      <c r="B138" s="313"/>
      <c r="C138" s="314"/>
      <c r="D138" s="284"/>
      <c r="E138" s="284"/>
      <c r="F138" s="284"/>
      <c r="G138" s="315"/>
      <c r="H138" s="315"/>
      <c r="I138" s="316"/>
      <c r="J138" s="395"/>
    </row>
    <row r="139" spans="2:10" ht="20.25" customHeight="1" x14ac:dyDescent="0.2">
      <c r="B139" s="313"/>
      <c r="C139" s="314"/>
      <c r="D139" s="284"/>
      <c r="E139" s="284"/>
      <c r="F139" s="284"/>
      <c r="G139" s="315"/>
      <c r="H139" s="315"/>
      <c r="I139" s="316"/>
      <c r="J139" s="395"/>
    </row>
    <row r="140" spans="2:10" ht="20.25" customHeight="1" x14ac:dyDescent="0.2">
      <c r="B140" s="313"/>
      <c r="C140" s="314"/>
      <c r="D140" s="284"/>
      <c r="E140" s="284"/>
      <c r="F140" s="284"/>
      <c r="G140" s="315"/>
      <c r="H140" s="315"/>
      <c r="I140" s="316"/>
      <c r="J140" s="395"/>
    </row>
    <row r="141" spans="2:10" ht="20.25" customHeight="1" x14ac:dyDescent="0.2">
      <c r="B141" s="313"/>
      <c r="C141" s="314"/>
      <c r="D141" s="284"/>
      <c r="E141" s="284"/>
      <c r="F141" s="284"/>
      <c r="G141" s="315"/>
      <c r="H141" s="315"/>
      <c r="I141" s="316"/>
      <c r="J141" s="395"/>
    </row>
    <row r="142" spans="2:10" ht="20.25" customHeight="1" thickBot="1" x14ac:dyDescent="0.25">
      <c r="B142" s="317"/>
      <c r="C142" s="318"/>
      <c r="D142" s="286"/>
      <c r="E142" s="286"/>
      <c r="F142" s="286"/>
      <c r="G142" s="319"/>
      <c r="H142" s="319"/>
      <c r="I142" s="320"/>
      <c r="J142" s="396"/>
    </row>
    <row r="143" spans="2:10" ht="20.25" customHeight="1" thickBot="1" x14ac:dyDescent="0.3">
      <c r="B143" s="600"/>
      <c r="C143" s="601"/>
      <c r="D143" s="601"/>
      <c r="E143" s="601"/>
      <c r="F143" s="601"/>
      <c r="G143" s="601"/>
      <c r="H143" s="601"/>
      <c r="I143" s="128" t="s">
        <v>332</v>
      </c>
      <c r="J143" s="397">
        <f>SUM(J125:J142)</f>
        <v>0</v>
      </c>
    </row>
    <row r="144" spans="2:10" x14ac:dyDescent="0.2">
      <c r="B144" s="586" t="s">
        <v>298</v>
      </c>
      <c r="C144" s="586"/>
      <c r="D144" s="587" t="s">
        <v>345</v>
      </c>
      <c r="E144" s="587"/>
      <c r="F144" s="587"/>
      <c r="G144" s="587"/>
      <c r="H144" s="587"/>
      <c r="I144" s="587"/>
      <c r="J144" s="587"/>
    </row>
    <row r="145" spans="1:11" x14ac:dyDescent="0.2">
      <c r="B145" s="359"/>
      <c r="C145" s="359"/>
      <c r="D145" s="611" t="s">
        <v>401</v>
      </c>
      <c r="E145" s="611"/>
      <c r="F145" s="611"/>
      <c r="G145" s="611"/>
      <c r="H145" s="611"/>
      <c r="I145" s="611"/>
      <c r="J145" s="611"/>
    </row>
    <row r="146" spans="1:11" ht="20.25" customHeight="1" x14ac:dyDescent="0.2">
      <c r="B146" s="585" t="s">
        <v>13</v>
      </c>
      <c r="C146" s="585"/>
      <c r="D146" s="606"/>
      <c r="E146" s="606"/>
      <c r="F146" s="606"/>
      <c r="G146" s="606"/>
      <c r="H146" s="606"/>
      <c r="I146" s="606"/>
      <c r="J146" s="606"/>
    </row>
    <row r="147" spans="1:11" ht="20.25" customHeight="1" x14ac:dyDescent="0.2">
      <c r="B147" s="360"/>
      <c r="C147" s="361"/>
      <c r="D147" s="602"/>
      <c r="E147" s="602"/>
      <c r="F147" s="602"/>
      <c r="G147" s="602"/>
      <c r="H147" s="602"/>
      <c r="I147" s="602"/>
      <c r="J147" s="602"/>
    </row>
    <row r="148" spans="1:11" ht="20.25" customHeight="1" x14ac:dyDescent="0.2">
      <c r="B148" s="360"/>
      <c r="C148" s="361"/>
      <c r="D148" s="602"/>
      <c r="E148" s="602"/>
      <c r="F148" s="602"/>
      <c r="G148" s="602"/>
      <c r="H148" s="602"/>
      <c r="I148" s="602"/>
      <c r="J148" s="602"/>
    </row>
    <row r="149" spans="1:11" ht="15.75" x14ac:dyDescent="0.25">
      <c r="A149" s="592" t="s">
        <v>399</v>
      </c>
      <c r="B149" s="592"/>
      <c r="C149" s="592"/>
      <c r="D149" s="592"/>
      <c r="E149" s="592"/>
      <c r="F149" s="592"/>
      <c r="G149" s="592"/>
      <c r="H149" s="592"/>
      <c r="I149" s="592"/>
      <c r="J149" s="592"/>
      <c r="K149" s="592"/>
    </row>
    <row r="150" spans="1:11" ht="18" x14ac:dyDescent="0.25">
      <c r="A150" s="591" t="s">
        <v>272</v>
      </c>
      <c r="B150" s="591"/>
      <c r="C150" s="591"/>
      <c r="D150" s="591"/>
      <c r="E150" s="591"/>
      <c r="F150" s="591"/>
      <c r="G150" s="591"/>
      <c r="H150" s="591"/>
      <c r="I150" s="591"/>
      <c r="J150" s="591"/>
      <c r="K150" s="591"/>
    </row>
    <row r="151" spans="1:11" ht="18" x14ac:dyDescent="0.25">
      <c r="A151" s="591" t="s">
        <v>273</v>
      </c>
      <c r="B151" s="591"/>
      <c r="C151" s="591"/>
      <c r="D151" s="591"/>
      <c r="E151" s="591"/>
      <c r="F151" s="591"/>
      <c r="G151" s="591"/>
      <c r="H151" s="591"/>
      <c r="I151" s="591"/>
      <c r="J151" s="591"/>
      <c r="K151" s="591"/>
    </row>
    <row r="152" spans="1:11" ht="15.75" thickBot="1" x14ac:dyDescent="0.25">
      <c r="B152" s="560">
        <f>+SUMMARY!B7</f>
        <v>0</v>
      </c>
      <c r="C152" s="560"/>
      <c r="D152" s="111"/>
      <c r="E152" s="111"/>
      <c r="F152" s="111"/>
      <c r="G152" s="112"/>
      <c r="H152" s="112"/>
      <c r="I152" s="112"/>
    </row>
    <row r="153" spans="1:11" ht="20.25" customHeight="1" thickBot="1" x14ac:dyDescent="0.3">
      <c r="B153" s="582" t="s">
        <v>1</v>
      </c>
      <c r="C153" s="582"/>
      <c r="D153" s="603">
        <f>SUMMARY!C8</f>
        <v>0</v>
      </c>
      <c r="E153" s="603"/>
      <c r="F153" s="603"/>
      <c r="G153" s="603"/>
      <c r="H153" s="378"/>
      <c r="I153" s="166" t="s">
        <v>283</v>
      </c>
      <c r="J153" s="133">
        <f>SUMMARY!H7</f>
        <v>0</v>
      </c>
    </row>
    <row r="154" spans="1:11" ht="20.25" customHeight="1" thickBot="1" x14ac:dyDescent="0.3">
      <c r="B154" s="593" t="s">
        <v>284</v>
      </c>
      <c r="C154" s="593"/>
      <c r="D154" s="590">
        <f>SUMMARY!C10</f>
        <v>0</v>
      </c>
      <c r="E154" s="590"/>
      <c r="F154" s="590"/>
      <c r="G154" s="590"/>
      <c r="H154" s="378"/>
      <c r="I154" s="166" t="s">
        <v>282</v>
      </c>
      <c r="J154" s="57">
        <f>SUMMARY!H8</f>
        <v>0</v>
      </c>
    </row>
    <row r="155" spans="1:11" ht="20.25" customHeight="1" x14ac:dyDescent="0.25">
      <c r="C155" s="114"/>
      <c r="D155" s="114"/>
      <c r="E155" s="114"/>
      <c r="F155" s="114"/>
      <c r="G155" s="114"/>
      <c r="H155" s="114"/>
      <c r="I155" s="116" t="s">
        <v>280</v>
      </c>
      <c r="J155" s="116" t="s">
        <v>281</v>
      </c>
    </row>
    <row r="156" spans="1:11" ht="20.25" customHeight="1" x14ac:dyDescent="0.2">
      <c r="C156" s="117"/>
      <c r="D156" s="114"/>
      <c r="E156" s="114"/>
      <c r="F156" s="118"/>
      <c r="G156" s="112"/>
      <c r="H156" s="114"/>
      <c r="I156" s="293">
        <f>+SUMMARY!G13</f>
        <v>0</v>
      </c>
      <c r="J156" s="293">
        <f>SUMMARY!H13</f>
        <v>0</v>
      </c>
    </row>
    <row r="157" spans="1:11" ht="26.25" x14ac:dyDescent="0.4">
      <c r="B157" s="612" t="s">
        <v>11</v>
      </c>
      <c r="C157" s="612"/>
      <c r="D157" s="612"/>
      <c r="E157" s="612"/>
      <c r="F157" s="612"/>
      <c r="G157" s="612"/>
      <c r="H157" s="612"/>
      <c r="I157" s="612"/>
      <c r="J157" s="612"/>
    </row>
    <row r="158" spans="1:11" ht="15.75" thickBot="1" x14ac:dyDescent="0.25">
      <c r="B158" s="119"/>
      <c r="C158" s="119"/>
      <c r="D158" s="119"/>
      <c r="E158" s="119"/>
      <c r="F158" s="119"/>
      <c r="G158" s="119"/>
      <c r="H158" s="119"/>
      <c r="I158" s="119"/>
      <c r="J158" s="119"/>
    </row>
    <row r="159" spans="1:11" ht="16.5" thickBot="1" x14ac:dyDescent="0.3">
      <c r="B159" s="594" t="s">
        <v>396</v>
      </c>
      <c r="C159" s="595"/>
      <c r="D159" s="595"/>
      <c r="E159" s="595"/>
      <c r="F159" s="595"/>
      <c r="G159" s="595"/>
      <c r="H159" s="595"/>
      <c r="I159" s="595"/>
      <c r="J159" s="596"/>
      <c r="K159" s="120"/>
    </row>
    <row r="160" spans="1:11" ht="15.75" x14ac:dyDescent="0.2">
      <c r="B160" s="614" t="s">
        <v>274</v>
      </c>
      <c r="C160" s="588" t="s">
        <v>287</v>
      </c>
      <c r="D160" s="589"/>
      <c r="E160" s="588" t="s">
        <v>323</v>
      </c>
      <c r="F160" s="589"/>
      <c r="G160" s="588" t="s">
        <v>324</v>
      </c>
      <c r="H160" s="589"/>
      <c r="I160" s="613" t="s">
        <v>343</v>
      </c>
      <c r="J160" s="613" t="s">
        <v>327</v>
      </c>
    </row>
    <row r="161" spans="2:10" ht="15.75" thickBot="1" x14ac:dyDescent="0.25">
      <c r="B161" s="599"/>
      <c r="C161" s="121" t="s">
        <v>288</v>
      </c>
      <c r="D161" s="122" t="s">
        <v>289</v>
      </c>
      <c r="E161" s="121" t="s">
        <v>292</v>
      </c>
      <c r="F161" s="122" t="s">
        <v>293</v>
      </c>
      <c r="G161" s="121" t="s">
        <v>290</v>
      </c>
      <c r="H161" s="122" t="s">
        <v>342</v>
      </c>
      <c r="I161" s="610"/>
      <c r="J161" s="610"/>
    </row>
    <row r="162" spans="2:10" ht="20.25" customHeight="1" x14ac:dyDescent="0.2">
      <c r="B162" s="309"/>
      <c r="C162" s="310"/>
      <c r="D162" s="283"/>
      <c r="E162" s="283"/>
      <c r="F162" s="283"/>
      <c r="G162" s="311"/>
      <c r="H162" s="311"/>
      <c r="I162" s="312"/>
      <c r="J162" s="394"/>
    </row>
    <row r="163" spans="2:10" ht="20.25" customHeight="1" x14ac:dyDescent="0.2">
      <c r="B163" s="313"/>
      <c r="C163" s="314"/>
      <c r="D163" s="284"/>
      <c r="E163" s="284"/>
      <c r="F163" s="284"/>
      <c r="G163" s="315"/>
      <c r="H163" s="315"/>
      <c r="I163" s="316"/>
      <c r="J163" s="395"/>
    </row>
    <row r="164" spans="2:10" ht="20.25" customHeight="1" x14ac:dyDescent="0.2">
      <c r="B164" s="313"/>
      <c r="C164" s="314"/>
      <c r="D164" s="284"/>
      <c r="E164" s="284"/>
      <c r="F164" s="284"/>
      <c r="G164" s="315"/>
      <c r="H164" s="315"/>
      <c r="I164" s="316"/>
      <c r="J164" s="395"/>
    </row>
    <row r="165" spans="2:10" ht="20.25" customHeight="1" x14ac:dyDescent="0.2">
      <c r="B165" s="313"/>
      <c r="C165" s="314"/>
      <c r="D165" s="284"/>
      <c r="E165" s="284"/>
      <c r="F165" s="284"/>
      <c r="G165" s="315"/>
      <c r="H165" s="315"/>
      <c r="I165" s="316"/>
      <c r="J165" s="395"/>
    </row>
    <row r="166" spans="2:10" ht="20.25" customHeight="1" x14ac:dyDescent="0.2">
      <c r="B166" s="313"/>
      <c r="C166" s="314"/>
      <c r="D166" s="284"/>
      <c r="E166" s="284"/>
      <c r="F166" s="284"/>
      <c r="G166" s="315"/>
      <c r="H166" s="315"/>
      <c r="I166" s="316"/>
      <c r="J166" s="395"/>
    </row>
    <row r="167" spans="2:10" ht="20.25" customHeight="1" x14ac:dyDescent="0.2">
      <c r="B167" s="313"/>
      <c r="C167" s="314"/>
      <c r="D167" s="284"/>
      <c r="E167" s="284"/>
      <c r="F167" s="284"/>
      <c r="G167" s="315"/>
      <c r="H167" s="315"/>
      <c r="I167" s="316"/>
      <c r="J167" s="395"/>
    </row>
    <row r="168" spans="2:10" ht="20.25" customHeight="1" x14ac:dyDescent="0.2">
      <c r="B168" s="313"/>
      <c r="C168" s="314"/>
      <c r="D168" s="284"/>
      <c r="E168" s="284"/>
      <c r="F168" s="284"/>
      <c r="G168" s="315"/>
      <c r="H168" s="315"/>
      <c r="I168" s="316"/>
      <c r="J168" s="395"/>
    </row>
    <row r="169" spans="2:10" ht="20.25" customHeight="1" x14ac:dyDescent="0.2">
      <c r="B169" s="313"/>
      <c r="C169" s="314"/>
      <c r="D169" s="284"/>
      <c r="E169" s="284"/>
      <c r="F169" s="284"/>
      <c r="G169" s="315"/>
      <c r="H169" s="315"/>
      <c r="I169" s="316"/>
      <c r="J169" s="395"/>
    </row>
    <row r="170" spans="2:10" ht="20.25" customHeight="1" x14ac:dyDescent="0.2">
      <c r="B170" s="313"/>
      <c r="C170" s="314"/>
      <c r="D170" s="284"/>
      <c r="E170" s="284"/>
      <c r="F170" s="284"/>
      <c r="G170" s="315"/>
      <c r="H170" s="315"/>
      <c r="I170" s="316"/>
      <c r="J170" s="395"/>
    </row>
    <row r="171" spans="2:10" ht="20.25" customHeight="1" x14ac:dyDescent="0.2">
      <c r="B171" s="313"/>
      <c r="C171" s="314"/>
      <c r="D171" s="284"/>
      <c r="E171" s="284"/>
      <c r="F171" s="284"/>
      <c r="G171" s="315"/>
      <c r="H171" s="315"/>
      <c r="I171" s="316"/>
      <c r="J171" s="395"/>
    </row>
    <row r="172" spans="2:10" ht="20.25" customHeight="1" x14ac:dyDescent="0.2">
      <c r="B172" s="313"/>
      <c r="C172" s="314"/>
      <c r="D172" s="284"/>
      <c r="E172" s="284"/>
      <c r="F172" s="284"/>
      <c r="G172" s="315"/>
      <c r="H172" s="315"/>
      <c r="I172" s="316"/>
      <c r="J172" s="395"/>
    </row>
    <row r="173" spans="2:10" ht="20.25" customHeight="1" x14ac:dyDescent="0.2">
      <c r="B173" s="313"/>
      <c r="C173" s="314"/>
      <c r="D173" s="284"/>
      <c r="E173" s="284"/>
      <c r="F173" s="284"/>
      <c r="G173" s="315"/>
      <c r="H173" s="315"/>
      <c r="I173" s="316"/>
      <c r="J173" s="395"/>
    </row>
    <row r="174" spans="2:10" ht="20.25" customHeight="1" x14ac:dyDescent="0.2">
      <c r="B174" s="313"/>
      <c r="C174" s="314"/>
      <c r="D174" s="284"/>
      <c r="E174" s="284"/>
      <c r="F174" s="284"/>
      <c r="G174" s="315"/>
      <c r="H174" s="315"/>
      <c r="I174" s="316"/>
      <c r="J174" s="395"/>
    </row>
    <row r="175" spans="2:10" ht="20.25" customHeight="1" x14ac:dyDescent="0.2">
      <c r="B175" s="313"/>
      <c r="C175" s="314"/>
      <c r="D175" s="284"/>
      <c r="E175" s="284"/>
      <c r="F175" s="284"/>
      <c r="G175" s="315"/>
      <c r="H175" s="315"/>
      <c r="I175" s="316"/>
      <c r="J175" s="395"/>
    </row>
    <row r="176" spans="2:10" ht="20.25" customHeight="1" x14ac:dyDescent="0.2">
      <c r="B176" s="313"/>
      <c r="C176" s="314"/>
      <c r="D176" s="284"/>
      <c r="E176" s="284"/>
      <c r="F176" s="284"/>
      <c r="G176" s="315"/>
      <c r="H176" s="315"/>
      <c r="I176" s="316"/>
      <c r="J176" s="395"/>
    </row>
    <row r="177" spans="1:11" ht="20.25" customHeight="1" x14ac:dyDescent="0.2">
      <c r="B177" s="313"/>
      <c r="C177" s="314"/>
      <c r="D177" s="284"/>
      <c r="E177" s="284"/>
      <c r="F177" s="284"/>
      <c r="G177" s="315"/>
      <c r="H177" s="315"/>
      <c r="I177" s="316"/>
      <c r="J177" s="395"/>
    </row>
    <row r="178" spans="1:11" ht="20.25" customHeight="1" x14ac:dyDescent="0.2">
      <c r="B178" s="313"/>
      <c r="C178" s="314"/>
      <c r="D178" s="284"/>
      <c r="E178" s="284"/>
      <c r="F178" s="284"/>
      <c r="G178" s="315"/>
      <c r="H178" s="315"/>
      <c r="I178" s="316"/>
      <c r="J178" s="395"/>
    </row>
    <row r="179" spans="1:11" ht="20.25" customHeight="1" thickBot="1" x14ac:dyDescent="0.25">
      <c r="B179" s="317"/>
      <c r="C179" s="318"/>
      <c r="D179" s="286"/>
      <c r="E179" s="286"/>
      <c r="F179" s="286"/>
      <c r="G179" s="319"/>
      <c r="H179" s="319"/>
      <c r="I179" s="320"/>
      <c r="J179" s="396"/>
    </row>
    <row r="180" spans="1:11" ht="20.25" customHeight="1" thickBot="1" x14ac:dyDescent="0.3">
      <c r="B180" s="600"/>
      <c r="C180" s="601"/>
      <c r="D180" s="601"/>
      <c r="E180" s="601"/>
      <c r="F180" s="601"/>
      <c r="G180" s="601"/>
      <c r="H180" s="601"/>
      <c r="I180" s="128" t="s">
        <v>332</v>
      </c>
      <c r="J180" s="397">
        <f>SUM(J162:J179)</f>
        <v>0</v>
      </c>
    </row>
    <row r="181" spans="1:11" x14ac:dyDescent="0.2">
      <c r="B181" s="586" t="s">
        <v>298</v>
      </c>
      <c r="C181" s="586"/>
      <c r="D181" s="587" t="s">
        <v>345</v>
      </c>
      <c r="E181" s="587"/>
      <c r="F181" s="587"/>
      <c r="G181" s="587"/>
      <c r="H181" s="587"/>
      <c r="I181" s="587"/>
      <c r="J181" s="587"/>
    </row>
    <row r="182" spans="1:11" x14ac:dyDescent="0.2">
      <c r="B182" s="359"/>
      <c r="C182" s="359"/>
      <c r="D182" s="611" t="s">
        <v>401</v>
      </c>
      <c r="E182" s="611"/>
      <c r="F182" s="611"/>
      <c r="G182" s="611"/>
      <c r="H182" s="611"/>
      <c r="I182" s="611"/>
      <c r="J182" s="611"/>
    </row>
    <row r="183" spans="1:11" ht="20.25" customHeight="1" x14ac:dyDescent="0.2">
      <c r="B183" s="585" t="s">
        <v>13</v>
      </c>
      <c r="C183" s="585"/>
      <c r="D183" s="606"/>
      <c r="E183" s="606"/>
      <c r="F183" s="606"/>
      <c r="G183" s="606"/>
      <c r="H183" s="606"/>
      <c r="I183" s="606"/>
      <c r="J183" s="606"/>
    </row>
    <row r="184" spans="1:11" ht="20.25" customHeight="1" x14ac:dyDescent="0.2">
      <c r="B184" s="360"/>
      <c r="C184" s="361"/>
      <c r="D184" s="602"/>
      <c r="E184" s="602"/>
      <c r="F184" s="602"/>
      <c r="G184" s="602"/>
      <c r="H184" s="602"/>
      <c r="I184" s="602"/>
      <c r="J184" s="602"/>
    </row>
    <row r="185" spans="1:11" ht="20.25" customHeight="1" x14ac:dyDescent="0.2">
      <c r="B185" s="360"/>
      <c r="C185" s="361"/>
      <c r="D185" s="602"/>
      <c r="E185" s="602"/>
      <c r="F185" s="602"/>
      <c r="G185" s="602"/>
      <c r="H185" s="602"/>
      <c r="I185" s="602"/>
      <c r="J185" s="602"/>
    </row>
    <row r="186" spans="1:11" ht="15.75" x14ac:dyDescent="0.25">
      <c r="A186" s="592" t="s">
        <v>400</v>
      </c>
      <c r="B186" s="592"/>
      <c r="C186" s="592"/>
      <c r="D186" s="592"/>
      <c r="E186" s="592"/>
      <c r="F186" s="592"/>
      <c r="G186" s="592"/>
      <c r="H186" s="592"/>
      <c r="I186" s="592"/>
      <c r="J186" s="592"/>
      <c r="K186" s="592"/>
    </row>
  </sheetData>
  <sheetProtection password="C85B" sheet="1" objects="1" scenarios="1"/>
  <mergeCells count="122">
    <mergeCell ref="D182:J182"/>
    <mergeCell ref="A186:K186"/>
    <mergeCell ref="B183:C183"/>
    <mergeCell ref="D183:J183"/>
    <mergeCell ref="D184:J184"/>
    <mergeCell ref="D185:J185"/>
    <mergeCell ref="B160:B161"/>
    <mergeCell ref="C160:D160"/>
    <mergeCell ref="E160:F160"/>
    <mergeCell ref="G160:H160"/>
    <mergeCell ref="I160:I161"/>
    <mergeCell ref="J160:J161"/>
    <mergeCell ref="B180:H180"/>
    <mergeCell ref="B181:C181"/>
    <mergeCell ref="D181:J181"/>
    <mergeCell ref="A150:K150"/>
    <mergeCell ref="A151:K151"/>
    <mergeCell ref="B152:C152"/>
    <mergeCell ref="B153:C153"/>
    <mergeCell ref="D153:G153"/>
    <mergeCell ref="B154:C154"/>
    <mergeCell ref="D154:G154"/>
    <mergeCell ref="B157:J157"/>
    <mergeCell ref="B159:J159"/>
    <mergeCell ref="B143:H143"/>
    <mergeCell ref="B144:C144"/>
    <mergeCell ref="D144:J144"/>
    <mergeCell ref="D145:J145"/>
    <mergeCell ref="B146:C146"/>
    <mergeCell ref="D146:J146"/>
    <mergeCell ref="D147:J147"/>
    <mergeCell ref="D148:J148"/>
    <mergeCell ref="A149:K149"/>
    <mergeCell ref="B116:C116"/>
    <mergeCell ref="D116:G116"/>
    <mergeCell ref="B117:C117"/>
    <mergeCell ref="D117:G117"/>
    <mergeCell ref="B120:J120"/>
    <mergeCell ref="B122:J122"/>
    <mergeCell ref="B123:B124"/>
    <mergeCell ref="C123:D123"/>
    <mergeCell ref="E123:F123"/>
    <mergeCell ref="G123:H123"/>
    <mergeCell ref="I123:I124"/>
    <mergeCell ref="J123:J124"/>
    <mergeCell ref="D108:J108"/>
    <mergeCell ref="B109:C109"/>
    <mergeCell ref="D109:J109"/>
    <mergeCell ref="D110:J110"/>
    <mergeCell ref="D111:J111"/>
    <mergeCell ref="A112:K112"/>
    <mergeCell ref="A113:K113"/>
    <mergeCell ref="A114:K114"/>
    <mergeCell ref="B115:C115"/>
    <mergeCell ref="B85:J85"/>
    <mergeCell ref="I86:I87"/>
    <mergeCell ref="J86:J87"/>
    <mergeCell ref="B106:H106"/>
    <mergeCell ref="B107:C107"/>
    <mergeCell ref="D107:J107"/>
    <mergeCell ref="B86:B87"/>
    <mergeCell ref="C86:D86"/>
    <mergeCell ref="E86:F86"/>
    <mergeCell ref="G86:H86"/>
    <mergeCell ref="B83:J83"/>
    <mergeCell ref="A76:K76"/>
    <mergeCell ref="B46:J46"/>
    <mergeCell ref="B48:J48"/>
    <mergeCell ref="I49:I50"/>
    <mergeCell ref="J49:J50"/>
    <mergeCell ref="A77:K77"/>
    <mergeCell ref="D74:J74"/>
    <mergeCell ref="B69:H69"/>
    <mergeCell ref="B49:B50"/>
    <mergeCell ref="B78:C78"/>
    <mergeCell ref="B79:C79"/>
    <mergeCell ref="D79:G79"/>
    <mergeCell ref="B80:C80"/>
    <mergeCell ref="D80:G80"/>
    <mergeCell ref="C49:D49"/>
    <mergeCell ref="A75:K75"/>
    <mergeCell ref="B70:C70"/>
    <mergeCell ref="D70:J70"/>
    <mergeCell ref="D71:J71"/>
    <mergeCell ref="B72:C72"/>
    <mergeCell ref="D73:J73"/>
    <mergeCell ref="D72:J72"/>
    <mergeCell ref="B10:J10"/>
    <mergeCell ref="L11:M11"/>
    <mergeCell ref="E49:F49"/>
    <mergeCell ref="B11:B12"/>
    <mergeCell ref="B31:H31"/>
    <mergeCell ref="D37:J37"/>
    <mergeCell ref="D42:G42"/>
    <mergeCell ref="A1:M1"/>
    <mergeCell ref="A2:L2"/>
    <mergeCell ref="B8:J8"/>
    <mergeCell ref="B3:C3"/>
    <mergeCell ref="B4:C4"/>
    <mergeCell ref="B5:C5"/>
    <mergeCell ref="D4:G4"/>
    <mergeCell ref="D5:G5"/>
    <mergeCell ref="D36:J36"/>
    <mergeCell ref="D35:J35"/>
    <mergeCell ref="G11:H11"/>
    <mergeCell ref="I11:I12"/>
    <mergeCell ref="J11:J12"/>
    <mergeCell ref="E11:F11"/>
    <mergeCell ref="C11:D11"/>
    <mergeCell ref="D34:J34"/>
    <mergeCell ref="B41:C41"/>
    <mergeCell ref="B42:C42"/>
    <mergeCell ref="L12:M12"/>
    <mergeCell ref="B35:C35"/>
    <mergeCell ref="B33:C33"/>
    <mergeCell ref="D33:J33"/>
    <mergeCell ref="G49:H49"/>
    <mergeCell ref="D43:G43"/>
    <mergeCell ref="A40:K40"/>
    <mergeCell ref="A38:M38"/>
    <mergeCell ref="B43:C43"/>
    <mergeCell ref="A39:K39"/>
  </mergeCells>
  <phoneticPr fontId="3" type="noConversion"/>
  <dataValidations disablePrompts="1" count="1">
    <dataValidation type="list" allowBlank="1" showInputMessage="1" showErrorMessage="1" sqref="B51:B68 B13:B30 B88:B105 B125:B142 B162:B179" xr:uid="{00000000-0002-0000-0400-000000000000}">
      <formula1>$L$13:$L$17</formula1>
    </dataValidation>
  </dataValidations>
  <printOptions horizontalCentered="1"/>
  <pageMargins left="0" right="0" top="0" bottom="0" header="0.5" footer="0"/>
  <pageSetup scale="75" fitToHeight="2" orientation="landscape" r:id="rId1"/>
  <headerFooter alignWithMargins="0"/>
  <rowBreaks count="4" manualBreakCount="4">
    <brk id="38" max="16383" man="1"/>
    <brk id="75" max="16383" man="1"/>
    <brk id="112" max="16383" man="1"/>
    <brk id="149"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codeName="Sheet6">
    <tabColor indexed="12"/>
  </sheetPr>
  <dimension ref="A1:O234"/>
  <sheetViews>
    <sheetView showGridLines="0" showZeros="0" defaultGridColor="0" colorId="22" zoomScale="85" zoomScaleNormal="85" workbookViewId="0">
      <selection sqref="A1:N1"/>
    </sheetView>
  </sheetViews>
  <sheetFormatPr defaultColWidth="11.44140625" defaultRowHeight="15" x14ac:dyDescent="0.2"/>
  <cols>
    <col min="1" max="1" width="1.21875" style="26" customWidth="1"/>
    <col min="2" max="2" width="10.77734375" style="26" customWidth="1"/>
    <col min="3" max="3" width="11.44140625" style="26" customWidth="1"/>
    <col min="4" max="4" width="11" style="26" customWidth="1"/>
    <col min="5" max="5" width="18.5546875" style="26" customWidth="1"/>
    <col min="6" max="6" width="18" style="26" customWidth="1"/>
    <col min="7" max="7" width="17.77734375" style="26" customWidth="1"/>
    <col min="8" max="8" width="10.6640625" style="26" customWidth="1"/>
    <col min="9" max="9" width="13.77734375" style="26" customWidth="1"/>
    <col min="10" max="10" width="14.44140625" style="26" bestFit="1" customWidth="1"/>
    <col min="11" max="11" width="15.33203125" style="26" bestFit="1" customWidth="1"/>
    <col min="12" max="12" width="1.33203125" style="26" customWidth="1"/>
    <col min="13" max="13" width="8.109375" style="26" customWidth="1"/>
    <col min="14" max="16384" width="11.44140625" style="26"/>
  </cols>
  <sheetData>
    <row r="1" spans="1:15" ht="23.25" customHeight="1" x14ac:dyDescent="0.4">
      <c r="A1" s="591" t="s">
        <v>272</v>
      </c>
      <c r="B1" s="591"/>
      <c r="C1" s="591"/>
      <c r="D1" s="591"/>
      <c r="E1" s="591"/>
      <c r="F1" s="591"/>
      <c r="G1" s="591"/>
      <c r="H1" s="591"/>
      <c r="I1" s="591"/>
      <c r="J1" s="591"/>
      <c r="K1" s="591"/>
      <c r="L1" s="591"/>
      <c r="M1" s="591"/>
      <c r="N1" s="591"/>
      <c r="O1" s="134"/>
    </row>
    <row r="2" spans="1:15" ht="15.75" customHeight="1" x14ac:dyDescent="0.25">
      <c r="A2" s="591" t="s">
        <v>273</v>
      </c>
      <c r="B2" s="591"/>
      <c r="C2" s="591"/>
      <c r="D2" s="591"/>
      <c r="E2" s="591"/>
      <c r="F2" s="591"/>
      <c r="G2" s="591"/>
      <c r="H2" s="591"/>
      <c r="I2" s="591"/>
      <c r="J2" s="591"/>
      <c r="K2" s="591"/>
      <c r="L2" s="591"/>
      <c r="M2" s="591"/>
      <c r="N2" s="591"/>
      <c r="O2" s="110"/>
    </row>
    <row r="3" spans="1:15" ht="12.75" customHeight="1" thickBot="1" x14ac:dyDescent="0.25">
      <c r="B3" s="636">
        <f>+SUMMARY!B7</f>
        <v>0</v>
      </c>
      <c r="C3" s="636"/>
      <c r="D3" s="111"/>
      <c r="E3" s="111"/>
      <c r="F3" s="111"/>
      <c r="G3" s="112"/>
      <c r="H3" s="112"/>
      <c r="J3" s="112"/>
      <c r="K3" s="112"/>
      <c r="L3" s="110"/>
      <c r="M3" s="110"/>
      <c r="N3" s="110"/>
      <c r="O3" s="110"/>
    </row>
    <row r="4" spans="1:15" ht="20.25" customHeight="1" thickBot="1" x14ac:dyDescent="0.3">
      <c r="B4" s="250" t="s">
        <v>1</v>
      </c>
      <c r="D4" s="637">
        <f>SUMMARY!C8</f>
        <v>0</v>
      </c>
      <c r="E4" s="637"/>
      <c r="F4" s="637"/>
      <c r="G4" s="637"/>
      <c r="H4" s="637"/>
      <c r="J4" s="166" t="s">
        <v>283</v>
      </c>
      <c r="K4" s="133">
        <f>SUMMARY!H7</f>
        <v>0</v>
      </c>
      <c r="M4" s="110"/>
      <c r="N4" s="110"/>
      <c r="O4" s="110"/>
    </row>
    <row r="5" spans="1:15" ht="20.25" customHeight="1" thickBot="1" x14ac:dyDescent="0.3">
      <c r="B5" s="250" t="s">
        <v>284</v>
      </c>
      <c r="D5" s="638">
        <f>SUMMARY!C10</f>
        <v>0</v>
      </c>
      <c r="E5" s="638"/>
      <c r="F5" s="638"/>
      <c r="G5" s="638"/>
      <c r="H5" s="638"/>
      <c r="J5" s="166" t="s">
        <v>282</v>
      </c>
      <c r="K5" s="57">
        <f>SUMMARY!H8</f>
        <v>0</v>
      </c>
      <c r="M5" s="110"/>
      <c r="N5" s="110"/>
      <c r="O5" s="110"/>
    </row>
    <row r="6" spans="1:15" ht="20.25" customHeight="1" thickBot="1" x14ac:dyDescent="0.3">
      <c r="B6" s="110"/>
      <c r="C6" s="114"/>
      <c r="D6" s="114"/>
      <c r="E6" s="114"/>
      <c r="F6" s="114"/>
      <c r="G6" s="114"/>
      <c r="H6" s="114"/>
      <c r="J6" s="116" t="s">
        <v>280</v>
      </c>
      <c r="K6" s="116" t="s">
        <v>281</v>
      </c>
      <c r="M6" s="110"/>
      <c r="N6" s="110"/>
      <c r="O6" s="110"/>
    </row>
    <row r="7" spans="1:15" ht="19.899999999999999" customHeight="1" thickBot="1" x14ac:dyDescent="0.25">
      <c r="B7" s="110"/>
      <c r="C7" s="110"/>
      <c r="D7" s="117"/>
      <c r="E7" s="114"/>
      <c r="F7" s="114"/>
      <c r="G7" s="118"/>
      <c r="H7" s="112"/>
      <c r="I7" s="114"/>
      <c r="J7" s="292">
        <f>+SUMMARY!G13</f>
        <v>0</v>
      </c>
      <c r="K7" s="292">
        <f>SUMMARY!H13</f>
        <v>0</v>
      </c>
      <c r="M7" s="110"/>
      <c r="N7" s="110"/>
      <c r="O7" s="110"/>
    </row>
    <row r="8" spans="1:15" ht="4.5" customHeight="1" x14ac:dyDescent="0.2">
      <c r="B8" s="110"/>
      <c r="C8" s="110"/>
      <c r="D8" s="117"/>
      <c r="E8" s="114"/>
      <c r="F8" s="114"/>
      <c r="G8" s="118"/>
      <c r="H8" s="112"/>
      <c r="I8" s="114"/>
      <c r="J8" s="135"/>
      <c r="K8" s="135"/>
      <c r="M8" s="110"/>
      <c r="N8" s="110"/>
      <c r="O8" s="110"/>
    </row>
    <row r="9" spans="1:15" ht="21.75" customHeight="1" thickBot="1" x14ac:dyDescent="0.4">
      <c r="B9" s="604" t="s">
        <v>7</v>
      </c>
      <c r="C9" s="604"/>
      <c r="D9" s="604"/>
      <c r="E9" s="604"/>
      <c r="F9" s="604"/>
      <c r="G9" s="604"/>
      <c r="H9" s="604"/>
      <c r="I9" s="604"/>
      <c r="J9" s="604"/>
      <c r="K9" s="604"/>
      <c r="M9" s="110"/>
      <c r="N9" s="110"/>
      <c r="O9" s="110"/>
    </row>
    <row r="10" spans="1:15" ht="31.5" customHeight="1" thickBot="1" x14ac:dyDescent="0.25">
      <c r="B10" s="639" t="s">
        <v>408</v>
      </c>
      <c r="C10" s="640"/>
      <c r="D10" s="640"/>
      <c r="E10" s="640"/>
      <c r="F10" s="640"/>
      <c r="G10" s="640"/>
      <c r="H10" s="640"/>
      <c r="I10" s="640"/>
      <c r="J10" s="640"/>
      <c r="K10" s="641"/>
    </row>
    <row r="11" spans="1:15" ht="25.5" customHeight="1" thickBot="1" x14ac:dyDescent="0.25">
      <c r="B11" s="633" t="s">
        <v>287</v>
      </c>
      <c r="C11" s="634"/>
      <c r="D11" s="635" t="s">
        <v>274</v>
      </c>
      <c r="E11" s="633" t="s">
        <v>347</v>
      </c>
      <c r="F11" s="634"/>
      <c r="G11" s="633" t="s">
        <v>348</v>
      </c>
      <c r="H11" s="634"/>
      <c r="I11" s="635" t="s">
        <v>349</v>
      </c>
      <c r="J11" s="625" t="s">
        <v>343</v>
      </c>
      <c r="K11" s="635" t="s">
        <v>327</v>
      </c>
      <c r="M11" s="619" t="s">
        <v>271</v>
      </c>
      <c r="N11" s="620"/>
    </row>
    <row r="12" spans="1:15" ht="15.75" thickBot="1" x14ac:dyDescent="0.25">
      <c r="B12" s="136" t="s">
        <v>288</v>
      </c>
      <c r="C12" s="137" t="s">
        <v>289</v>
      </c>
      <c r="D12" s="628"/>
      <c r="E12" s="631"/>
      <c r="F12" s="632"/>
      <c r="G12" s="631"/>
      <c r="H12" s="632"/>
      <c r="I12" s="628"/>
      <c r="J12" s="626"/>
      <c r="K12" s="628"/>
      <c r="M12" s="623" t="s">
        <v>344</v>
      </c>
      <c r="N12" s="624"/>
    </row>
    <row r="13" spans="1:15" ht="20.25" customHeight="1" x14ac:dyDescent="0.25">
      <c r="B13" s="362"/>
      <c r="C13" s="283"/>
      <c r="D13" s="270"/>
      <c r="E13" s="621"/>
      <c r="F13" s="622"/>
      <c r="G13" s="621"/>
      <c r="H13" s="622"/>
      <c r="I13" s="283"/>
      <c r="J13" s="271"/>
      <c r="K13" s="272"/>
      <c r="M13" s="138">
        <v>3100</v>
      </c>
      <c r="N13" s="139">
        <f>SUMIF(D13:D202,M13,K13:K202)</f>
        <v>0</v>
      </c>
    </row>
    <row r="14" spans="1:15" ht="20.25" customHeight="1" x14ac:dyDescent="0.25">
      <c r="B14" s="362"/>
      <c r="C14" s="284"/>
      <c r="D14" s="273"/>
      <c r="E14" s="617"/>
      <c r="F14" s="618"/>
      <c r="G14" s="617"/>
      <c r="H14" s="618"/>
      <c r="I14" s="284"/>
      <c r="J14" s="276"/>
      <c r="K14" s="277"/>
      <c r="M14" s="441">
        <v>3200</v>
      </c>
      <c r="N14" s="139">
        <f>SUMIF(D13:D202,M14,K13:K202)</f>
        <v>0</v>
      </c>
    </row>
    <row r="15" spans="1:15" ht="20.25" customHeight="1" x14ac:dyDescent="0.25">
      <c r="B15" s="362"/>
      <c r="C15" s="284"/>
      <c r="D15" s="273"/>
      <c r="E15" s="617"/>
      <c r="F15" s="618"/>
      <c r="G15" s="617"/>
      <c r="H15" s="618"/>
      <c r="I15" s="284"/>
      <c r="J15" s="276"/>
      <c r="K15" s="277"/>
      <c r="M15" s="138">
        <v>3300</v>
      </c>
      <c r="N15" s="139">
        <f>SUMIF(D13:D202,M15,K13:K202)</f>
        <v>0</v>
      </c>
    </row>
    <row r="16" spans="1:15" ht="20.25" customHeight="1" x14ac:dyDescent="0.25">
      <c r="B16" s="362"/>
      <c r="C16" s="284"/>
      <c r="D16" s="273"/>
      <c r="E16" s="617"/>
      <c r="F16" s="618"/>
      <c r="G16" s="617"/>
      <c r="H16" s="618"/>
      <c r="I16" s="284"/>
      <c r="J16" s="276"/>
      <c r="K16" s="277"/>
      <c r="M16" s="138">
        <v>3410</v>
      </c>
      <c r="N16" s="139">
        <f>SUMIF(D13:D202,M16,K13:K202)</f>
        <v>0</v>
      </c>
    </row>
    <row r="17" spans="2:14" ht="20.25" customHeight="1" x14ac:dyDescent="0.25">
      <c r="B17" s="362"/>
      <c r="C17" s="284"/>
      <c r="D17" s="273"/>
      <c r="E17" s="617"/>
      <c r="F17" s="618"/>
      <c r="G17" s="617"/>
      <c r="H17" s="618"/>
      <c r="I17" s="284"/>
      <c r="J17" s="276"/>
      <c r="K17" s="277"/>
      <c r="M17" s="138">
        <v>3420</v>
      </c>
      <c r="N17" s="139">
        <f>SUMIF(D13:D202,M17,K13:K202)</f>
        <v>0</v>
      </c>
    </row>
    <row r="18" spans="2:14" ht="20.25" customHeight="1" x14ac:dyDescent="0.25">
      <c r="B18" s="362"/>
      <c r="C18" s="284"/>
      <c r="D18" s="273"/>
      <c r="E18" s="617"/>
      <c r="F18" s="618"/>
      <c r="G18" s="617"/>
      <c r="H18" s="618"/>
      <c r="I18" s="284"/>
      <c r="J18" s="276"/>
      <c r="K18" s="277"/>
      <c r="M18" s="138">
        <v>3500</v>
      </c>
      <c r="N18" s="139">
        <f>SUMIF(D13:D202,M18,K13:K202)</f>
        <v>0</v>
      </c>
    </row>
    <row r="19" spans="2:14" ht="20.25" customHeight="1" x14ac:dyDescent="0.25">
      <c r="B19" s="362"/>
      <c r="C19" s="284"/>
      <c r="D19" s="273"/>
      <c r="E19" s="617"/>
      <c r="F19" s="618"/>
      <c r="G19" s="617"/>
      <c r="H19" s="618"/>
      <c r="I19" s="284"/>
      <c r="J19" s="276"/>
      <c r="K19" s="277"/>
      <c r="M19" s="138">
        <v>3600</v>
      </c>
      <c r="N19" s="139">
        <f>SUMIF(D13:D202,M19,K13:K202)</f>
        <v>0</v>
      </c>
    </row>
    <row r="20" spans="2:14" ht="20.25" customHeight="1" x14ac:dyDescent="0.25">
      <c r="B20" s="362"/>
      <c r="C20" s="284"/>
      <c r="D20" s="273"/>
      <c r="E20" s="617"/>
      <c r="F20" s="618"/>
      <c r="G20" s="617"/>
      <c r="H20" s="618"/>
      <c r="I20" s="284"/>
      <c r="J20" s="276"/>
      <c r="K20" s="277"/>
      <c r="M20" s="138">
        <v>3710</v>
      </c>
      <c r="N20" s="139">
        <f>SUMIF(D13:D202,M20,K13:K202)</f>
        <v>0</v>
      </c>
    </row>
    <row r="21" spans="2:14" ht="20.25" customHeight="1" thickBot="1" x14ac:dyDescent="0.3">
      <c r="B21" s="362"/>
      <c r="C21" s="284"/>
      <c r="D21" s="273"/>
      <c r="E21" s="617"/>
      <c r="F21" s="618"/>
      <c r="G21" s="617"/>
      <c r="H21" s="618"/>
      <c r="I21" s="284"/>
      <c r="J21" s="276"/>
      <c r="K21" s="277"/>
      <c r="M21" s="138">
        <v>3720</v>
      </c>
      <c r="N21" s="139">
        <f>SUMIF(D13:D202,M21,K13:K202)</f>
        <v>0</v>
      </c>
    </row>
    <row r="22" spans="2:14" ht="20.25" customHeight="1" thickBot="1" x14ac:dyDescent="0.3">
      <c r="B22" s="362"/>
      <c r="C22" s="284"/>
      <c r="D22" s="273"/>
      <c r="E22" s="617"/>
      <c r="F22" s="618"/>
      <c r="G22" s="617"/>
      <c r="H22" s="618"/>
      <c r="I22" s="284"/>
      <c r="J22" s="276"/>
      <c r="K22" s="277"/>
      <c r="M22" s="140" t="s">
        <v>314</v>
      </c>
      <c r="N22" s="143">
        <f>SUM(N13:N21)</f>
        <v>0</v>
      </c>
    </row>
    <row r="23" spans="2:14" ht="20.25" customHeight="1" thickBot="1" x14ac:dyDescent="0.3">
      <c r="B23" s="362"/>
      <c r="C23" s="284"/>
      <c r="D23" s="273"/>
      <c r="E23" s="617"/>
      <c r="F23" s="618"/>
      <c r="G23" s="617"/>
      <c r="H23" s="618"/>
      <c r="I23" s="284"/>
      <c r="J23" s="276"/>
      <c r="K23" s="277"/>
      <c r="M23" s="141" t="s">
        <v>316</v>
      </c>
      <c r="N23" s="142" t="str">
        <f>IF(K35=N22,"YES","NO")</f>
        <v>YES</v>
      </c>
    </row>
    <row r="24" spans="2:14" ht="20.25" customHeight="1" x14ac:dyDescent="0.25">
      <c r="B24" s="362"/>
      <c r="C24" s="284"/>
      <c r="D24" s="273"/>
      <c r="E24" s="617"/>
      <c r="F24" s="618"/>
      <c r="G24" s="617"/>
      <c r="H24" s="618"/>
      <c r="I24" s="284"/>
      <c r="J24" s="276"/>
      <c r="K24" s="277"/>
    </row>
    <row r="25" spans="2:14" ht="20.25" customHeight="1" x14ac:dyDescent="0.25">
      <c r="B25" s="362"/>
      <c r="C25" s="284"/>
      <c r="D25" s="273"/>
      <c r="E25" s="274"/>
      <c r="F25" s="275"/>
      <c r="G25" s="274"/>
      <c r="H25" s="275"/>
      <c r="I25" s="284"/>
      <c r="J25" s="276"/>
      <c r="K25" s="277"/>
    </row>
    <row r="26" spans="2:14" ht="20.25" customHeight="1" x14ac:dyDescent="0.25">
      <c r="B26" s="363"/>
      <c r="C26" s="284"/>
      <c r="D26" s="273"/>
      <c r="E26" s="617"/>
      <c r="F26" s="618"/>
      <c r="G26" s="617"/>
      <c r="H26" s="618"/>
      <c r="I26" s="285"/>
      <c r="J26" s="278"/>
      <c r="K26" s="279"/>
    </row>
    <row r="27" spans="2:14" ht="20.25" customHeight="1" x14ac:dyDescent="0.25">
      <c r="B27" s="362"/>
      <c r="C27" s="284"/>
      <c r="D27" s="273"/>
      <c r="E27" s="617"/>
      <c r="F27" s="618"/>
      <c r="G27" s="617"/>
      <c r="H27" s="618"/>
      <c r="I27" s="284"/>
      <c r="J27" s="276"/>
      <c r="K27" s="277"/>
    </row>
    <row r="28" spans="2:14" ht="20.25" customHeight="1" x14ac:dyDescent="0.25">
      <c r="B28" s="362"/>
      <c r="C28" s="284"/>
      <c r="D28" s="273"/>
      <c r="E28" s="617"/>
      <c r="F28" s="618"/>
      <c r="G28" s="617"/>
      <c r="H28" s="618"/>
      <c r="I28" s="284"/>
      <c r="J28" s="276"/>
      <c r="K28" s="277"/>
    </row>
    <row r="29" spans="2:14" ht="20.25" customHeight="1" x14ac:dyDescent="0.25">
      <c r="B29" s="362"/>
      <c r="C29" s="284"/>
      <c r="D29" s="273"/>
      <c r="E29" s="617"/>
      <c r="F29" s="618"/>
      <c r="G29" s="617"/>
      <c r="H29" s="618"/>
      <c r="I29" s="284"/>
      <c r="J29" s="276"/>
      <c r="K29" s="277"/>
    </row>
    <row r="30" spans="2:14" ht="20.25" customHeight="1" x14ac:dyDescent="0.25">
      <c r="B30" s="363"/>
      <c r="C30" s="284"/>
      <c r="D30" s="273"/>
      <c r="E30" s="617"/>
      <c r="F30" s="618"/>
      <c r="G30" s="617"/>
      <c r="H30" s="618"/>
      <c r="I30" s="284"/>
      <c r="J30" s="276"/>
      <c r="K30" s="277"/>
    </row>
    <row r="31" spans="2:14" ht="20.25" customHeight="1" x14ac:dyDescent="0.25">
      <c r="B31" s="362"/>
      <c r="C31" s="284"/>
      <c r="D31" s="273"/>
      <c r="E31" s="617"/>
      <c r="F31" s="618"/>
      <c r="G31" s="617"/>
      <c r="H31" s="618"/>
      <c r="I31" s="284"/>
      <c r="J31" s="276"/>
      <c r="K31" s="277"/>
    </row>
    <row r="32" spans="2:14" ht="20.25" customHeight="1" x14ac:dyDescent="0.25">
      <c r="B32" s="362"/>
      <c r="C32" s="284"/>
      <c r="D32" s="273"/>
      <c r="E32" s="617"/>
      <c r="F32" s="618"/>
      <c r="G32" s="617"/>
      <c r="H32" s="618"/>
      <c r="I32" s="284"/>
      <c r="J32" s="276"/>
      <c r="K32" s="277"/>
    </row>
    <row r="33" spans="1:14" ht="20.25" customHeight="1" thickBot="1" x14ac:dyDescent="0.3">
      <c r="B33" s="364"/>
      <c r="C33" s="286"/>
      <c r="D33" s="280"/>
      <c r="E33" s="615"/>
      <c r="F33" s="616"/>
      <c r="G33" s="615"/>
      <c r="H33" s="616"/>
      <c r="I33" s="286"/>
      <c r="J33" s="281"/>
      <c r="K33" s="282"/>
    </row>
    <row r="34" spans="1:14" ht="20.25" customHeight="1" thickBot="1" x14ac:dyDescent="0.3">
      <c r="B34" s="365"/>
      <c r="C34" s="366"/>
      <c r="D34" s="367"/>
      <c r="E34" s="368"/>
      <c r="F34" s="368"/>
      <c r="G34" s="368"/>
      <c r="H34" s="368"/>
      <c r="I34" s="367"/>
      <c r="J34" s="369" t="s">
        <v>331</v>
      </c>
      <c r="K34" s="370">
        <f>SUM(K13:K33)</f>
        <v>0</v>
      </c>
    </row>
    <row r="35" spans="1:14" ht="20.25" customHeight="1" thickBot="1" x14ac:dyDescent="0.3">
      <c r="B35" s="371"/>
      <c r="C35" s="372"/>
      <c r="D35" s="373"/>
      <c r="E35" s="374"/>
      <c r="F35" s="374"/>
      <c r="G35" s="374"/>
      <c r="H35" s="374"/>
      <c r="I35" s="373"/>
      <c r="J35" s="375" t="s">
        <v>314</v>
      </c>
      <c r="K35" s="376">
        <f>K34+K76+K118+K160+K202</f>
        <v>0</v>
      </c>
    </row>
    <row r="36" spans="1:14" ht="15" customHeight="1" x14ac:dyDescent="0.2">
      <c r="B36" s="643" t="s">
        <v>405</v>
      </c>
      <c r="C36" s="643"/>
      <c r="D36" s="643"/>
      <c r="E36" s="643"/>
      <c r="F36" s="643"/>
      <c r="G36" s="643"/>
      <c r="H36" s="643"/>
      <c r="I36" s="643"/>
      <c r="J36" s="643"/>
      <c r="K36" s="643"/>
    </row>
    <row r="37" spans="1:14" ht="12" customHeight="1" x14ac:dyDescent="0.2">
      <c r="B37" s="439" t="s">
        <v>454</v>
      </c>
      <c r="C37" s="439"/>
      <c r="D37" s="439"/>
      <c r="E37" s="439"/>
      <c r="F37" s="439"/>
      <c r="G37" s="439"/>
      <c r="H37" s="439"/>
      <c r="I37" s="439"/>
      <c r="J37" s="377"/>
      <c r="K37" s="377"/>
    </row>
    <row r="38" spans="1:14" ht="15.75" customHeight="1" x14ac:dyDescent="0.2">
      <c r="B38" s="439" t="s">
        <v>456</v>
      </c>
      <c r="C38" s="439"/>
      <c r="D38" s="439"/>
      <c r="E38" s="439"/>
      <c r="F38" s="439"/>
      <c r="G38" s="439"/>
      <c r="H38" s="439"/>
      <c r="I38" s="439"/>
      <c r="J38" s="439"/>
      <c r="K38" s="439"/>
    </row>
    <row r="39" spans="1:14" ht="15.75" customHeight="1" x14ac:dyDescent="0.2">
      <c r="B39" s="642"/>
      <c r="C39" s="642"/>
      <c r="D39" s="642"/>
      <c r="E39" s="642"/>
      <c r="F39" s="642"/>
      <c r="G39" s="642"/>
      <c r="H39" s="642"/>
      <c r="I39" s="642"/>
      <c r="J39" s="642"/>
      <c r="K39" s="642"/>
    </row>
    <row r="40" spans="1:14" ht="15" customHeight="1" x14ac:dyDescent="0.2">
      <c r="B40" s="642"/>
      <c r="C40" s="642"/>
      <c r="D40" s="642"/>
      <c r="E40" s="642"/>
      <c r="F40" s="642"/>
      <c r="G40" s="642"/>
      <c r="H40" s="642"/>
      <c r="I40" s="642"/>
      <c r="J40" s="642"/>
      <c r="K40" s="642"/>
    </row>
    <row r="41" spans="1:14" ht="15" customHeight="1" x14ac:dyDescent="0.2">
      <c r="B41" s="642"/>
      <c r="C41" s="642"/>
      <c r="D41" s="642"/>
      <c r="E41" s="642"/>
      <c r="F41" s="642"/>
      <c r="G41" s="642"/>
      <c r="H41" s="642"/>
      <c r="I41" s="642"/>
      <c r="J41" s="642"/>
      <c r="K41" s="642"/>
    </row>
    <row r="42" spans="1:14" ht="14.25" customHeight="1" x14ac:dyDescent="0.25">
      <c r="A42" s="511" t="s">
        <v>350</v>
      </c>
      <c r="B42" s="511"/>
      <c r="C42" s="511"/>
      <c r="D42" s="511"/>
      <c r="E42" s="511"/>
      <c r="F42" s="511"/>
      <c r="G42" s="511"/>
      <c r="H42" s="511"/>
      <c r="I42" s="511"/>
      <c r="J42" s="511"/>
      <c r="K42" s="511"/>
      <c r="L42" s="511"/>
      <c r="M42" s="511"/>
      <c r="N42" s="511"/>
    </row>
    <row r="43" spans="1:14" ht="18" x14ac:dyDescent="0.25">
      <c r="A43" s="591" t="s">
        <v>272</v>
      </c>
      <c r="B43" s="591"/>
      <c r="C43" s="591"/>
      <c r="D43" s="591"/>
      <c r="E43" s="591"/>
      <c r="F43" s="591"/>
      <c r="G43" s="591"/>
      <c r="H43" s="591"/>
      <c r="I43" s="591"/>
      <c r="J43" s="591"/>
      <c r="K43" s="591"/>
      <c r="L43" s="591"/>
      <c r="M43" s="591"/>
      <c r="N43" s="591"/>
    </row>
    <row r="44" spans="1:14" ht="18" x14ac:dyDescent="0.25">
      <c r="A44" s="591" t="s">
        <v>273</v>
      </c>
      <c r="B44" s="591"/>
      <c r="C44" s="591"/>
      <c r="D44" s="591"/>
      <c r="E44" s="591"/>
      <c r="F44" s="591"/>
      <c r="G44" s="591"/>
      <c r="H44" s="591"/>
      <c r="I44" s="591"/>
      <c r="J44" s="591"/>
      <c r="K44" s="591"/>
      <c r="L44" s="591"/>
      <c r="M44" s="591"/>
      <c r="N44" s="591"/>
    </row>
    <row r="45" spans="1:14" ht="15.75" thickBot="1" x14ac:dyDescent="0.25">
      <c r="C45" s="557">
        <f>+SUMMARY!B7</f>
        <v>0</v>
      </c>
      <c r="D45" s="557"/>
      <c r="E45" s="111"/>
      <c r="F45" s="111"/>
      <c r="G45" s="112"/>
      <c r="H45" s="112"/>
      <c r="J45" s="112"/>
      <c r="K45" s="112"/>
      <c r="L45" s="110"/>
    </row>
    <row r="46" spans="1:14" ht="20.25" customHeight="1" thickBot="1" x14ac:dyDescent="0.3">
      <c r="C46" s="113" t="s">
        <v>1</v>
      </c>
      <c r="D46" s="637">
        <f>SUMMARY!C8</f>
        <v>0</v>
      </c>
      <c r="E46" s="637"/>
      <c r="F46" s="637"/>
      <c r="G46" s="637"/>
      <c r="H46" s="637"/>
      <c r="J46" s="115" t="s">
        <v>283</v>
      </c>
      <c r="K46" s="133">
        <f>SUMMARY!H7</f>
        <v>0</v>
      </c>
    </row>
    <row r="47" spans="1:14" ht="20.25" customHeight="1" thickBot="1" x14ac:dyDescent="0.3">
      <c r="C47" s="115" t="s">
        <v>284</v>
      </c>
      <c r="D47" s="638">
        <f>SUMMARY!C10</f>
        <v>0</v>
      </c>
      <c r="E47" s="638"/>
      <c r="F47" s="638"/>
      <c r="G47" s="638"/>
      <c r="H47" s="638"/>
      <c r="J47" s="115" t="s">
        <v>282</v>
      </c>
      <c r="K47" s="57">
        <f>SUMMARY!H8</f>
        <v>0</v>
      </c>
    </row>
    <row r="48" spans="1:14" ht="20.25" customHeight="1" thickBot="1" x14ac:dyDescent="0.3">
      <c r="B48" s="110"/>
      <c r="C48" s="114"/>
      <c r="D48" s="114"/>
      <c r="E48" s="114"/>
      <c r="F48" s="114"/>
      <c r="G48" s="114"/>
      <c r="H48" s="114"/>
      <c r="J48" s="116" t="s">
        <v>280</v>
      </c>
      <c r="K48" s="116" t="s">
        <v>281</v>
      </c>
    </row>
    <row r="49" spans="2:11" ht="20.25" customHeight="1" thickBot="1" x14ac:dyDescent="0.25">
      <c r="B49" s="110"/>
      <c r="C49" s="110"/>
      <c r="D49" s="117"/>
      <c r="E49" s="114"/>
      <c r="F49" s="114"/>
      <c r="G49" s="118"/>
      <c r="H49" s="112"/>
      <c r="I49" s="114"/>
      <c r="J49" s="292">
        <f>+SUMMARY!G13</f>
        <v>0</v>
      </c>
      <c r="K49" s="292">
        <f>SUMMARY!H13</f>
        <v>0</v>
      </c>
    </row>
    <row r="50" spans="2:11" ht="7.5" customHeight="1" x14ac:dyDescent="0.2">
      <c r="B50" s="110"/>
      <c r="C50" s="110"/>
      <c r="D50" s="117"/>
      <c r="E50" s="114"/>
      <c r="F50" s="114"/>
      <c r="G50" s="118"/>
      <c r="H50" s="112"/>
      <c r="I50" s="114"/>
      <c r="J50" s="135"/>
      <c r="K50" s="135"/>
    </row>
    <row r="51" spans="2:11" ht="27" thickBot="1" x14ac:dyDescent="0.45">
      <c r="B51" s="612" t="s">
        <v>7</v>
      </c>
      <c r="C51" s="612"/>
      <c r="D51" s="612"/>
      <c r="E51" s="612"/>
      <c r="F51" s="612"/>
      <c r="G51" s="612"/>
      <c r="H51" s="612"/>
      <c r="I51" s="612"/>
      <c r="J51" s="612"/>
      <c r="K51" s="612"/>
    </row>
    <row r="52" spans="2:11" ht="31.5" customHeight="1" thickBot="1" x14ac:dyDescent="0.25">
      <c r="B52" s="639" t="s">
        <v>409</v>
      </c>
      <c r="C52" s="640"/>
      <c r="D52" s="640"/>
      <c r="E52" s="640"/>
      <c r="F52" s="640"/>
      <c r="G52" s="640"/>
      <c r="H52" s="640"/>
      <c r="I52" s="640"/>
      <c r="J52" s="640"/>
      <c r="K52" s="641"/>
    </row>
    <row r="53" spans="2:11" ht="20.100000000000001" customHeight="1" x14ac:dyDescent="0.2">
      <c r="B53" s="629" t="s">
        <v>287</v>
      </c>
      <c r="C53" s="630"/>
      <c r="D53" s="627" t="s">
        <v>274</v>
      </c>
      <c r="E53" s="629" t="s">
        <v>347</v>
      </c>
      <c r="F53" s="630"/>
      <c r="G53" s="629" t="s">
        <v>348</v>
      </c>
      <c r="H53" s="630"/>
      <c r="I53" s="627" t="s">
        <v>349</v>
      </c>
      <c r="J53" s="644" t="s">
        <v>343</v>
      </c>
      <c r="K53" s="627" t="s">
        <v>327</v>
      </c>
    </row>
    <row r="54" spans="2:11" ht="20.100000000000001" customHeight="1" thickBot="1" x14ac:dyDescent="0.25">
      <c r="B54" s="136" t="s">
        <v>288</v>
      </c>
      <c r="C54" s="137" t="s">
        <v>289</v>
      </c>
      <c r="D54" s="628"/>
      <c r="E54" s="631"/>
      <c r="F54" s="632"/>
      <c r="G54" s="631"/>
      <c r="H54" s="632"/>
      <c r="I54" s="628"/>
      <c r="J54" s="626"/>
      <c r="K54" s="628"/>
    </row>
    <row r="55" spans="2:11" ht="20.25" customHeight="1" x14ac:dyDescent="0.25">
      <c r="B55" s="362"/>
      <c r="C55" s="283"/>
      <c r="D55" s="270"/>
      <c r="E55" s="621"/>
      <c r="F55" s="622"/>
      <c r="G55" s="621"/>
      <c r="H55" s="622"/>
      <c r="I55" s="283"/>
      <c r="J55" s="271"/>
      <c r="K55" s="272"/>
    </row>
    <row r="56" spans="2:11" ht="20.25" customHeight="1" x14ac:dyDescent="0.25">
      <c r="B56" s="362"/>
      <c r="C56" s="284"/>
      <c r="D56" s="273"/>
      <c r="E56" s="617"/>
      <c r="F56" s="618"/>
      <c r="G56" s="617"/>
      <c r="H56" s="618"/>
      <c r="I56" s="284"/>
      <c r="J56" s="276"/>
      <c r="K56" s="277"/>
    </row>
    <row r="57" spans="2:11" ht="20.25" customHeight="1" x14ac:dyDescent="0.25">
      <c r="B57" s="362"/>
      <c r="C57" s="284"/>
      <c r="D57" s="273"/>
      <c r="E57" s="617"/>
      <c r="F57" s="618"/>
      <c r="G57" s="617"/>
      <c r="H57" s="618"/>
      <c r="I57" s="284"/>
      <c r="J57" s="276"/>
      <c r="K57" s="277"/>
    </row>
    <row r="58" spans="2:11" ht="20.25" customHeight="1" x14ac:dyDescent="0.25">
      <c r="B58" s="362"/>
      <c r="C58" s="284"/>
      <c r="D58" s="273"/>
      <c r="E58" s="617"/>
      <c r="F58" s="618"/>
      <c r="G58" s="617"/>
      <c r="H58" s="618"/>
      <c r="I58" s="284"/>
      <c r="J58" s="276"/>
      <c r="K58" s="277"/>
    </row>
    <row r="59" spans="2:11" ht="20.25" customHeight="1" x14ac:dyDescent="0.25">
      <c r="B59" s="362"/>
      <c r="C59" s="284"/>
      <c r="D59" s="273"/>
      <c r="E59" s="617"/>
      <c r="F59" s="618"/>
      <c r="G59" s="617"/>
      <c r="H59" s="618"/>
      <c r="I59" s="284"/>
      <c r="J59" s="276"/>
      <c r="K59" s="277"/>
    </row>
    <row r="60" spans="2:11" ht="20.25" customHeight="1" x14ac:dyDescent="0.25">
      <c r="B60" s="362"/>
      <c r="C60" s="284"/>
      <c r="D60" s="273"/>
      <c r="E60" s="617"/>
      <c r="F60" s="618"/>
      <c r="G60" s="617"/>
      <c r="H60" s="618"/>
      <c r="I60" s="284"/>
      <c r="J60" s="276"/>
      <c r="K60" s="277"/>
    </row>
    <row r="61" spans="2:11" ht="20.25" customHeight="1" x14ac:dyDescent="0.25">
      <c r="B61" s="362"/>
      <c r="C61" s="284"/>
      <c r="D61" s="273"/>
      <c r="E61" s="617"/>
      <c r="F61" s="618"/>
      <c r="G61" s="617"/>
      <c r="H61" s="618"/>
      <c r="I61" s="284"/>
      <c r="J61" s="276"/>
      <c r="K61" s="277"/>
    </row>
    <row r="62" spans="2:11" ht="20.25" customHeight="1" x14ac:dyDescent="0.25">
      <c r="B62" s="362"/>
      <c r="C62" s="284"/>
      <c r="D62" s="273"/>
      <c r="E62" s="617"/>
      <c r="F62" s="618"/>
      <c r="G62" s="617"/>
      <c r="H62" s="618"/>
      <c r="I62" s="284"/>
      <c r="J62" s="276"/>
      <c r="K62" s="277"/>
    </row>
    <row r="63" spans="2:11" ht="20.25" customHeight="1" x14ac:dyDescent="0.25">
      <c r="B63" s="362"/>
      <c r="C63" s="284"/>
      <c r="D63" s="273"/>
      <c r="E63" s="617"/>
      <c r="F63" s="618"/>
      <c r="G63" s="617"/>
      <c r="H63" s="618"/>
      <c r="I63" s="284"/>
      <c r="J63" s="276"/>
      <c r="K63" s="277"/>
    </row>
    <row r="64" spans="2:11" ht="20.25" customHeight="1" x14ac:dyDescent="0.25">
      <c r="B64" s="362"/>
      <c r="C64" s="284"/>
      <c r="D64" s="273"/>
      <c r="E64" s="617"/>
      <c r="F64" s="618"/>
      <c r="G64" s="617"/>
      <c r="H64" s="618"/>
      <c r="I64" s="284"/>
      <c r="J64" s="276"/>
      <c r="K64" s="277"/>
    </row>
    <row r="65" spans="2:11" ht="20.25" customHeight="1" x14ac:dyDescent="0.25">
      <c r="B65" s="362"/>
      <c r="C65" s="284"/>
      <c r="D65" s="273"/>
      <c r="E65" s="617"/>
      <c r="F65" s="618"/>
      <c r="G65" s="617"/>
      <c r="H65" s="618"/>
      <c r="I65" s="284"/>
      <c r="J65" s="276"/>
      <c r="K65" s="277"/>
    </row>
    <row r="66" spans="2:11" ht="20.25" customHeight="1" x14ac:dyDescent="0.25">
      <c r="B66" s="362"/>
      <c r="C66" s="284"/>
      <c r="D66" s="273"/>
      <c r="E66" s="617"/>
      <c r="F66" s="618"/>
      <c r="G66" s="617"/>
      <c r="H66" s="618"/>
      <c r="I66" s="284"/>
      <c r="J66" s="276"/>
      <c r="K66" s="277"/>
    </row>
    <row r="67" spans="2:11" ht="20.25" customHeight="1" x14ac:dyDescent="0.25">
      <c r="B67" s="362"/>
      <c r="C67" s="284"/>
      <c r="D67" s="273"/>
      <c r="E67" s="274"/>
      <c r="F67" s="275"/>
      <c r="G67" s="274"/>
      <c r="H67" s="275"/>
      <c r="I67" s="284"/>
      <c r="J67" s="276"/>
      <c r="K67" s="277"/>
    </row>
    <row r="68" spans="2:11" ht="20.25" customHeight="1" x14ac:dyDescent="0.25">
      <c r="B68" s="363"/>
      <c r="C68" s="284"/>
      <c r="D68" s="273"/>
      <c r="E68" s="617"/>
      <c r="F68" s="618"/>
      <c r="G68" s="617"/>
      <c r="H68" s="618"/>
      <c r="I68" s="285"/>
      <c r="J68" s="278"/>
      <c r="K68" s="279"/>
    </row>
    <row r="69" spans="2:11" ht="20.25" customHeight="1" x14ac:dyDescent="0.25">
      <c r="B69" s="362"/>
      <c r="C69" s="284"/>
      <c r="D69" s="273"/>
      <c r="E69" s="617"/>
      <c r="F69" s="618"/>
      <c r="G69" s="617"/>
      <c r="H69" s="618"/>
      <c r="I69" s="284"/>
      <c r="J69" s="276"/>
      <c r="K69" s="277"/>
    </row>
    <row r="70" spans="2:11" ht="20.25" customHeight="1" x14ac:dyDescent="0.25">
      <c r="B70" s="362"/>
      <c r="C70" s="284"/>
      <c r="D70" s="273"/>
      <c r="E70" s="617"/>
      <c r="F70" s="618"/>
      <c r="G70" s="617"/>
      <c r="H70" s="618"/>
      <c r="I70" s="284"/>
      <c r="J70" s="276"/>
      <c r="K70" s="277"/>
    </row>
    <row r="71" spans="2:11" ht="20.25" customHeight="1" x14ac:dyDescent="0.25">
      <c r="B71" s="362"/>
      <c r="C71" s="284"/>
      <c r="D71" s="273"/>
      <c r="E71" s="617"/>
      <c r="F71" s="618"/>
      <c r="G71" s="617"/>
      <c r="H71" s="618"/>
      <c r="I71" s="284"/>
      <c r="J71" s="276"/>
      <c r="K71" s="277"/>
    </row>
    <row r="72" spans="2:11" ht="20.25" customHeight="1" x14ac:dyDescent="0.25">
      <c r="B72" s="363"/>
      <c r="C72" s="284"/>
      <c r="D72" s="273"/>
      <c r="E72" s="617"/>
      <c r="F72" s="618"/>
      <c r="G72" s="617"/>
      <c r="H72" s="618"/>
      <c r="I72" s="284"/>
      <c r="J72" s="276"/>
      <c r="K72" s="277"/>
    </row>
    <row r="73" spans="2:11" ht="20.25" customHeight="1" x14ac:dyDescent="0.25">
      <c r="B73" s="362"/>
      <c r="C73" s="284"/>
      <c r="D73" s="273"/>
      <c r="E73" s="617"/>
      <c r="F73" s="618"/>
      <c r="G73" s="617"/>
      <c r="H73" s="618"/>
      <c r="I73" s="284"/>
      <c r="J73" s="276"/>
      <c r="K73" s="277"/>
    </row>
    <row r="74" spans="2:11" ht="20.25" customHeight="1" x14ac:dyDescent="0.25">
      <c r="B74" s="362"/>
      <c r="C74" s="284"/>
      <c r="D74" s="273"/>
      <c r="E74" s="617"/>
      <c r="F74" s="618"/>
      <c r="G74" s="617"/>
      <c r="H74" s="618"/>
      <c r="I74" s="284"/>
      <c r="J74" s="276"/>
      <c r="K74" s="277"/>
    </row>
    <row r="75" spans="2:11" ht="20.25" customHeight="1" thickBot="1" x14ac:dyDescent="0.3">
      <c r="B75" s="364"/>
      <c r="C75" s="286"/>
      <c r="D75" s="280"/>
      <c r="E75" s="615"/>
      <c r="F75" s="616"/>
      <c r="G75" s="615"/>
      <c r="H75" s="616"/>
      <c r="I75" s="286"/>
      <c r="J75" s="281"/>
      <c r="K75" s="282"/>
    </row>
    <row r="76" spans="2:11" ht="20.25" customHeight="1" thickBot="1" x14ac:dyDescent="0.3">
      <c r="B76" s="365"/>
      <c r="C76" s="366"/>
      <c r="D76" s="367"/>
      <c r="E76" s="368"/>
      <c r="F76" s="368"/>
      <c r="G76" s="368"/>
      <c r="H76" s="368"/>
      <c r="I76" s="367"/>
      <c r="J76" s="369" t="s">
        <v>332</v>
      </c>
      <c r="K76" s="370">
        <f>SUM(K55:K75)</f>
        <v>0</v>
      </c>
    </row>
    <row r="77" spans="2:11" ht="15.75" customHeight="1" x14ac:dyDescent="0.2">
      <c r="B77" s="643" t="s">
        <v>405</v>
      </c>
      <c r="C77" s="643"/>
      <c r="D77" s="643"/>
      <c r="E77" s="643"/>
      <c r="F77" s="643"/>
      <c r="G77" s="643"/>
      <c r="H77" s="643"/>
      <c r="I77" s="643"/>
      <c r="J77" s="643"/>
      <c r="K77" s="643"/>
    </row>
    <row r="78" spans="2:11" ht="15.75" customHeight="1" x14ac:dyDescent="0.2">
      <c r="B78" s="439" t="s">
        <v>454</v>
      </c>
      <c r="C78" s="439"/>
      <c r="D78" s="439"/>
      <c r="E78" s="439"/>
      <c r="F78" s="439"/>
      <c r="G78" s="439"/>
      <c r="H78" s="439"/>
      <c r="I78" s="439"/>
      <c r="J78" s="377"/>
      <c r="K78" s="377"/>
    </row>
    <row r="79" spans="2:11" ht="15.75" customHeight="1" x14ac:dyDescent="0.2">
      <c r="B79" s="440" t="s">
        <v>456</v>
      </c>
      <c r="C79" s="440"/>
      <c r="D79" s="440"/>
      <c r="E79" s="440"/>
      <c r="F79" s="440"/>
      <c r="G79" s="440"/>
      <c r="H79" s="440"/>
      <c r="I79" s="440"/>
      <c r="J79" s="377"/>
      <c r="K79" s="377"/>
    </row>
    <row r="80" spans="2:11" ht="20.25" customHeight="1" x14ac:dyDescent="0.2">
      <c r="B80" s="642"/>
      <c r="C80" s="642"/>
      <c r="D80" s="642"/>
      <c r="E80" s="642"/>
      <c r="F80" s="642"/>
      <c r="G80" s="642"/>
      <c r="H80" s="642"/>
      <c r="I80" s="642"/>
      <c r="J80" s="642"/>
      <c r="K80" s="642"/>
    </row>
    <row r="81" spans="1:14" ht="20.25" customHeight="1" x14ac:dyDescent="0.2">
      <c r="B81" s="642"/>
      <c r="C81" s="642"/>
      <c r="D81" s="642"/>
      <c r="E81" s="642"/>
      <c r="F81" s="642"/>
      <c r="G81" s="642"/>
      <c r="H81" s="642"/>
      <c r="I81" s="642"/>
      <c r="J81" s="642"/>
      <c r="K81" s="642"/>
    </row>
    <row r="82" spans="1:14" ht="20.25" customHeight="1" x14ac:dyDescent="0.2">
      <c r="B82" s="642"/>
      <c r="C82" s="642"/>
      <c r="D82" s="642"/>
      <c r="E82" s="642"/>
      <c r="F82" s="642"/>
      <c r="G82" s="642"/>
      <c r="H82" s="642"/>
      <c r="I82" s="642"/>
      <c r="J82" s="642"/>
      <c r="K82" s="642"/>
    </row>
    <row r="83" spans="1:14" ht="20.25" customHeight="1" x14ac:dyDescent="0.2">
      <c r="B83" s="642"/>
      <c r="C83" s="642"/>
      <c r="D83" s="642"/>
      <c r="E83" s="642"/>
      <c r="F83" s="642"/>
      <c r="G83" s="642"/>
      <c r="H83" s="642"/>
      <c r="I83" s="642"/>
      <c r="J83" s="642"/>
      <c r="K83" s="642"/>
    </row>
    <row r="84" spans="1:14" ht="20.100000000000001" customHeight="1" x14ac:dyDescent="0.25">
      <c r="B84" s="511" t="s">
        <v>351</v>
      </c>
      <c r="C84" s="511"/>
      <c r="D84" s="511"/>
      <c r="E84" s="511"/>
      <c r="F84" s="511"/>
      <c r="G84" s="511"/>
      <c r="H84" s="511"/>
      <c r="I84" s="511"/>
      <c r="J84" s="511"/>
      <c r="K84" s="511"/>
      <c r="L84" s="511"/>
      <c r="M84" s="511"/>
      <c r="N84" s="511"/>
    </row>
    <row r="85" spans="1:14" ht="18" x14ac:dyDescent="0.25">
      <c r="A85" s="591" t="s">
        <v>272</v>
      </c>
      <c r="B85" s="591"/>
      <c r="C85" s="591"/>
      <c r="D85" s="591"/>
      <c r="E85" s="591"/>
      <c r="F85" s="591"/>
      <c r="G85" s="591"/>
      <c r="H85" s="591"/>
      <c r="I85" s="591"/>
      <c r="J85" s="591"/>
      <c r="K85" s="591"/>
      <c r="L85" s="591"/>
      <c r="M85" s="591"/>
      <c r="N85" s="591"/>
    </row>
    <row r="86" spans="1:14" ht="18" x14ac:dyDescent="0.25">
      <c r="A86" s="591" t="s">
        <v>273</v>
      </c>
      <c r="B86" s="591"/>
      <c r="C86" s="591"/>
      <c r="D86" s="591"/>
      <c r="E86" s="591"/>
      <c r="F86" s="591"/>
      <c r="G86" s="591"/>
      <c r="H86" s="591"/>
      <c r="I86" s="591"/>
      <c r="J86" s="591"/>
      <c r="K86" s="591"/>
      <c r="L86" s="591"/>
      <c r="M86" s="591"/>
      <c r="N86" s="591"/>
    </row>
    <row r="87" spans="1:14" ht="15.75" thickBot="1" x14ac:dyDescent="0.25">
      <c r="C87" s="557">
        <f>+SUMMARY!B7</f>
        <v>0</v>
      </c>
      <c r="D87" s="557"/>
      <c r="E87" s="111"/>
      <c r="F87" s="111"/>
      <c r="G87" s="112"/>
      <c r="H87" s="112"/>
      <c r="J87" s="112"/>
      <c r="K87" s="112"/>
      <c r="L87" s="110"/>
    </row>
    <row r="88" spans="1:14" ht="20.25" customHeight="1" thickBot="1" x14ac:dyDescent="0.3">
      <c r="C88" s="113" t="s">
        <v>1</v>
      </c>
      <c r="D88" s="637">
        <f>SUMMARY!C8</f>
        <v>0</v>
      </c>
      <c r="E88" s="637"/>
      <c r="F88" s="637"/>
      <c r="G88" s="637"/>
      <c r="H88" s="637"/>
      <c r="J88" s="115" t="s">
        <v>283</v>
      </c>
      <c r="K88" s="133">
        <f>SUMMARY!H7</f>
        <v>0</v>
      </c>
    </row>
    <row r="89" spans="1:14" ht="20.25" customHeight="1" thickBot="1" x14ac:dyDescent="0.3">
      <c r="C89" s="115" t="s">
        <v>284</v>
      </c>
      <c r="D89" s="638">
        <f>SUMMARY!C10</f>
        <v>0</v>
      </c>
      <c r="E89" s="638"/>
      <c r="F89" s="638"/>
      <c r="G89" s="638"/>
      <c r="H89" s="638"/>
      <c r="J89" s="115" t="s">
        <v>282</v>
      </c>
      <c r="K89" s="57">
        <f>SUMMARY!H8</f>
        <v>0</v>
      </c>
    </row>
    <row r="90" spans="1:14" ht="20.25" customHeight="1" thickBot="1" x14ac:dyDescent="0.3">
      <c r="B90" s="110"/>
      <c r="C90" s="114"/>
      <c r="D90" s="114"/>
      <c r="E90" s="114"/>
      <c r="F90" s="114"/>
      <c r="G90" s="114"/>
      <c r="H90" s="114"/>
      <c r="J90" s="116" t="s">
        <v>280</v>
      </c>
      <c r="K90" s="116" t="s">
        <v>281</v>
      </c>
    </row>
    <row r="91" spans="1:14" ht="20.25" customHeight="1" thickBot="1" x14ac:dyDescent="0.25">
      <c r="B91" s="110"/>
      <c r="C91" s="110"/>
      <c r="D91" s="117"/>
      <c r="E91" s="114"/>
      <c r="F91" s="114"/>
      <c r="G91" s="118"/>
      <c r="H91" s="112"/>
      <c r="I91" s="114"/>
      <c r="J91" s="292">
        <f>+SUMMARY!G13</f>
        <v>0</v>
      </c>
      <c r="K91" s="292">
        <f>SUMMARY!H13</f>
        <v>0</v>
      </c>
    </row>
    <row r="92" spans="1:14" ht="7.5" customHeight="1" x14ac:dyDescent="0.2">
      <c r="B92" s="110"/>
      <c r="C92" s="110"/>
      <c r="D92" s="117"/>
      <c r="E92" s="114"/>
      <c r="F92" s="114"/>
      <c r="G92" s="118"/>
      <c r="H92" s="112"/>
      <c r="I92" s="114"/>
      <c r="J92" s="135"/>
      <c r="K92" s="135"/>
    </row>
    <row r="93" spans="1:14" ht="27" thickBot="1" x14ac:dyDescent="0.45">
      <c r="B93" s="612" t="s">
        <v>7</v>
      </c>
      <c r="C93" s="612"/>
      <c r="D93" s="612"/>
      <c r="E93" s="612"/>
      <c r="F93" s="612"/>
      <c r="G93" s="612"/>
      <c r="H93" s="612"/>
      <c r="I93" s="612"/>
      <c r="J93" s="612"/>
      <c r="K93" s="612"/>
    </row>
    <row r="94" spans="1:14" ht="31.5" customHeight="1" thickBot="1" x14ac:dyDescent="0.25">
      <c r="B94" s="639" t="s">
        <v>409</v>
      </c>
      <c r="C94" s="640"/>
      <c r="D94" s="640"/>
      <c r="E94" s="640"/>
      <c r="F94" s="640"/>
      <c r="G94" s="640"/>
      <c r="H94" s="640"/>
      <c r="I94" s="640"/>
      <c r="J94" s="640"/>
      <c r="K94" s="641"/>
    </row>
    <row r="95" spans="1:14" ht="20.100000000000001" customHeight="1" x14ac:dyDescent="0.2">
      <c r="B95" s="629" t="s">
        <v>287</v>
      </c>
      <c r="C95" s="630"/>
      <c r="D95" s="627" t="s">
        <v>274</v>
      </c>
      <c r="E95" s="629" t="s">
        <v>347</v>
      </c>
      <c r="F95" s="630"/>
      <c r="G95" s="629" t="s">
        <v>348</v>
      </c>
      <c r="H95" s="630"/>
      <c r="I95" s="627" t="s">
        <v>349</v>
      </c>
      <c r="J95" s="644" t="s">
        <v>343</v>
      </c>
      <c r="K95" s="627" t="s">
        <v>327</v>
      </c>
    </row>
    <row r="96" spans="1:14" ht="20.100000000000001" customHeight="1" thickBot="1" x14ac:dyDescent="0.25">
      <c r="B96" s="136" t="s">
        <v>288</v>
      </c>
      <c r="C96" s="137" t="s">
        <v>289</v>
      </c>
      <c r="D96" s="628"/>
      <c r="E96" s="631"/>
      <c r="F96" s="632"/>
      <c r="G96" s="631"/>
      <c r="H96" s="632"/>
      <c r="I96" s="628"/>
      <c r="J96" s="626"/>
      <c r="K96" s="628"/>
    </row>
    <row r="97" spans="2:11" ht="20.25" customHeight="1" x14ac:dyDescent="0.25">
      <c r="B97" s="362"/>
      <c r="C97" s="283"/>
      <c r="D97" s="270"/>
      <c r="E97" s="621"/>
      <c r="F97" s="622"/>
      <c r="G97" s="621"/>
      <c r="H97" s="622"/>
      <c r="I97" s="283"/>
      <c r="J97" s="271"/>
      <c r="K97" s="272"/>
    </row>
    <row r="98" spans="2:11" ht="20.25" customHeight="1" x14ac:dyDescent="0.25">
      <c r="B98" s="362"/>
      <c r="C98" s="284"/>
      <c r="D98" s="273"/>
      <c r="E98" s="617"/>
      <c r="F98" s="618"/>
      <c r="G98" s="617"/>
      <c r="H98" s="618"/>
      <c r="I98" s="284"/>
      <c r="J98" s="276"/>
      <c r="K98" s="277"/>
    </row>
    <row r="99" spans="2:11" ht="20.25" customHeight="1" x14ac:dyDescent="0.25">
      <c r="B99" s="362"/>
      <c r="C99" s="284"/>
      <c r="D99" s="273"/>
      <c r="E99" s="617"/>
      <c r="F99" s="618"/>
      <c r="G99" s="617"/>
      <c r="H99" s="618"/>
      <c r="I99" s="284"/>
      <c r="J99" s="276"/>
      <c r="K99" s="277"/>
    </row>
    <row r="100" spans="2:11" ht="20.25" customHeight="1" x14ac:dyDescent="0.25">
      <c r="B100" s="362"/>
      <c r="C100" s="284"/>
      <c r="D100" s="273"/>
      <c r="E100" s="617"/>
      <c r="F100" s="618"/>
      <c r="G100" s="617"/>
      <c r="H100" s="618"/>
      <c r="I100" s="284"/>
      <c r="J100" s="276"/>
      <c r="K100" s="277"/>
    </row>
    <row r="101" spans="2:11" ht="20.25" customHeight="1" x14ac:dyDescent="0.25">
      <c r="B101" s="362"/>
      <c r="C101" s="284"/>
      <c r="D101" s="273"/>
      <c r="E101" s="617"/>
      <c r="F101" s="618"/>
      <c r="G101" s="617"/>
      <c r="H101" s="618"/>
      <c r="I101" s="284"/>
      <c r="J101" s="276"/>
      <c r="K101" s="277"/>
    </row>
    <row r="102" spans="2:11" ht="20.25" customHeight="1" x14ac:dyDescent="0.25">
      <c r="B102" s="362"/>
      <c r="C102" s="284"/>
      <c r="D102" s="273"/>
      <c r="E102" s="617"/>
      <c r="F102" s="618"/>
      <c r="G102" s="617"/>
      <c r="H102" s="618"/>
      <c r="I102" s="284"/>
      <c r="J102" s="276"/>
      <c r="K102" s="277"/>
    </row>
    <row r="103" spans="2:11" ht="20.25" customHeight="1" x14ac:dyDescent="0.25">
      <c r="B103" s="362"/>
      <c r="C103" s="284"/>
      <c r="D103" s="273"/>
      <c r="E103" s="617"/>
      <c r="F103" s="618"/>
      <c r="G103" s="617"/>
      <c r="H103" s="618"/>
      <c r="I103" s="284"/>
      <c r="J103" s="276"/>
      <c r="K103" s="277"/>
    </row>
    <row r="104" spans="2:11" ht="20.25" customHeight="1" x14ac:dyDescent="0.25">
      <c r="B104" s="362"/>
      <c r="C104" s="284"/>
      <c r="D104" s="273"/>
      <c r="E104" s="617"/>
      <c r="F104" s="618"/>
      <c r="G104" s="617"/>
      <c r="H104" s="618"/>
      <c r="I104" s="284"/>
      <c r="J104" s="276"/>
      <c r="K104" s="277"/>
    </row>
    <row r="105" spans="2:11" ht="20.25" customHeight="1" x14ac:dyDescent="0.25">
      <c r="B105" s="362"/>
      <c r="C105" s="284"/>
      <c r="D105" s="273"/>
      <c r="E105" s="617"/>
      <c r="F105" s="618"/>
      <c r="G105" s="617"/>
      <c r="H105" s="618"/>
      <c r="I105" s="284"/>
      <c r="J105" s="276"/>
      <c r="K105" s="277"/>
    </row>
    <row r="106" spans="2:11" ht="20.25" customHeight="1" x14ac:dyDescent="0.25">
      <c r="B106" s="362"/>
      <c r="C106" s="284"/>
      <c r="D106" s="273"/>
      <c r="E106" s="617"/>
      <c r="F106" s="618"/>
      <c r="G106" s="617"/>
      <c r="H106" s="618"/>
      <c r="I106" s="284"/>
      <c r="J106" s="276"/>
      <c r="K106" s="277"/>
    </row>
    <row r="107" spans="2:11" ht="20.25" customHeight="1" x14ac:dyDescent="0.25">
      <c r="B107" s="362"/>
      <c r="C107" s="284"/>
      <c r="D107" s="273"/>
      <c r="E107" s="617"/>
      <c r="F107" s="618"/>
      <c r="G107" s="617"/>
      <c r="H107" s="618"/>
      <c r="I107" s="284"/>
      <c r="J107" s="276"/>
      <c r="K107" s="277"/>
    </row>
    <row r="108" spans="2:11" ht="20.25" customHeight="1" x14ac:dyDescent="0.25">
      <c r="B108" s="362"/>
      <c r="C108" s="284"/>
      <c r="D108" s="273"/>
      <c r="E108" s="617"/>
      <c r="F108" s="618"/>
      <c r="G108" s="617"/>
      <c r="H108" s="618"/>
      <c r="I108" s="284"/>
      <c r="J108" s="276"/>
      <c r="K108" s="277"/>
    </row>
    <row r="109" spans="2:11" ht="20.25" customHeight="1" x14ac:dyDescent="0.25">
      <c r="B109" s="362"/>
      <c r="C109" s="284"/>
      <c r="D109" s="273"/>
      <c r="E109" s="274"/>
      <c r="F109" s="275"/>
      <c r="G109" s="274"/>
      <c r="H109" s="275"/>
      <c r="I109" s="284"/>
      <c r="J109" s="276"/>
      <c r="K109" s="277"/>
    </row>
    <row r="110" spans="2:11" ht="20.25" customHeight="1" x14ac:dyDescent="0.25">
      <c r="B110" s="363"/>
      <c r="C110" s="284"/>
      <c r="D110" s="273"/>
      <c r="E110" s="617"/>
      <c r="F110" s="618"/>
      <c r="G110" s="617"/>
      <c r="H110" s="618"/>
      <c r="I110" s="285"/>
      <c r="J110" s="278"/>
      <c r="K110" s="279"/>
    </row>
    <row r="111" spans="2:11" ht="20.25" customHeight="1" x14ac:dyDescent="0.25">
      <c r="B111" s="362"/>
      <c r="C111" s="284"/>
      <c r="D111" s="273"/>
      <c r="E111" s="617"/>
      <c r="F111" s="618"/>
      <c r="G111" s="617"/>
      <c r="H111" s="618"/>
      <c r="I111" s="284"/>
      <c r="J111" s="276"/>
      <c r="K111" s="277"/>
    </row>
    <row r="112" spans="2:11" ht="20.25" customHeight="1" x14ac:dyDescent="0.25">
      <c r="B112" s="362"/>
      <c r="C112" s="284"/>
      <c r="D112" s="273"/>
      <c r="E112" s="617"/>
      <c r="F112" s="618"/>
      <c r="G112" s="617"/>
      <c r="H112" s="618"/>
      <c r="I112" s="284"/>
      <c r="J112" s="276"/>
      <c r="K112" s="277"/>
    </row>
    <row r="113" spans="1:14" ht="20.25" customHeight="1" x14ac:dyDescent="0.25">
      <c r="B113" s="362"/>
      <c r="C113" s="284"/>
      <c r="D113" s="273"/>
      <c r="E113" s="617"/>
      <c r="F113" s="618"/>
      <c r="G113" s="617"/>
      <c r="H113" s="618"/>
      <c r="I113" s="284"/>
      <c r="J113" s="276"/>
      <c r="K113" s="277"/>
    </row>
    <row r="114" spans="1:14" ht="20.25" customHeight="1" x14ac:dyDescent="0.25">
      <c r="B114" s="363"/>
      <c r="C114" s="284"/>
      <c r="D114" s="273"/>
      <c r="E114" s="617"/>
      <c r="F114" s="618"/>
      <c r="G114" s="617"/>
      <c r="H114" s="618"/>
      <c r="I114" s="284"/>
      <c r="J114" s="276"/>
      <c r="K114" s="277"/>
    </row>
    <row r="115" spans="1:14" ht="20.25" customHeight="1" x14ac:dyDescent="0.25">
      <c r="B115" s="362"/>
      <c r="C115" s="284"/>
      <c r="D115" s="273"/>
      <c r="E115" s="617"/>
      <c r="F115" s="618"/>
      <c r="G115" s="617"/>
      <c r="H115" s="618"/>
      <c r="I115" s="284"/>
      <c r="J115" s="276"/>
      <c r="K115" s="277"/>
    </row>
    <row r="116" spans="1:14" ht="20.25" customHeight="1" x14ac:dyDescent="0.25">
      <c r="B116" s="362"/>
      <c r="C116" s="284"/>
      <c r="D116" s="273"/>
      <c r="E116" s="617"/>
      <c r="F116" s="618"/>
      <c r="G116" s="617"/>
      <c r="H116" s="618"/>
      <c r="I116" s="284"/>
      <c r="J116" s="276"/>
      <c r="K116" s="277"/>
    </row>
    <row r="117" spans="1:14" ht="20.25" customHeight="1" thickBot="1" x14ac:dyDescent="0.3">
      <c r="B117" s="364"/>
      <c r="C117" s="286"/>
      <c r="D117" s="280"/>
      <c r="E117" s="615"/>
      <c r="F117" s="616"/>
      <c r="G117" s="615"/>
      <c r="H117" s="616"/>
      <c r="I117" s="286"/>
      <c r="J117" s="281"/>
      <c r="K117" s="282"/>
    </row>
    <row r="118" spans="1:14" ht="20.25" customHeight="1" thickBot="1" x14ac:dyDescent="0.3">
      <c r="B118" s="365"/>
      <c r="C118" s="366"/>
      <c r="D118" s="367"/>
      <c r="E118" s="368"/>
      <c r="F118" s="368"/>
      <c r="G118" s="368"/>
      <c r="H118" s="368"/>
      <c r="I118" s="367"/>
      <c r="J118" s="369" t="s">
        <v>332</v>
      </c>
      <c r="K118" s="370">
        <f>SUM(K97:K117)</f>
        <v>0</v>
      </c>
    </row>
    <row r="119" spans="1:14" ht="15.75" customHeight="1" x14ac:dyDescent="0.2">
      <c r="B119" s="643" t="s">
        <v>405</v>
      </c>
      <c r="C119" s="643"/>
      <c r="D119" s="643"/>
      <c r="E119" s="643"/>
      <c r="F119" s="643"/>
      <c r="G119" s="643"/>
      <c r="H119" s="643"/>
      <c r="I119" s="643"/>
      <c r="J119" s="643"/>
      <c r="K119" s="643"/>
    </row>
    <row r="120" spans="1:14" ht="15.75" customHeight="1" x14ac:dyDescent="0.2">
      <c r="B120" s="439" t="s">
        <v>454</v>
      </c>
      <c r="C120" s="439"/>
      <c r="D120" s="439"/>
      <c r="E120" s="439"/>
      <c r="F120" s="439"/>
      <c r="G120" s="439"/>
      <c r="H120" s="439"/>
      <c r="I120" s="439"/>
      <c r="J120" s="377"/>
      <c r="K120" s="377"/>
    </row>
    <row r="121" spans="1:14" ht="15.75" customHeight="1" x14ac:dyDescent="0.2">
      <c r="B121" s="440" t="s">
        <v>456</v>
      </c>
      <c r="C121" s="440"/>
      <c r="D121" s="440"/>
      <c r="E121" s="440"/>
      <c r="F121" s="440"/>
      <c r="G121" s="440"/>
      <c r="H121" s="440"/>
      <c r="I121" s="440"/>
      <c r="J121" s="377"/>
      <c r="K121" s="377"/>
    </row>
    <row r="122" spans="1:14" ht="20.25" customHeight="1" x14ac:dyDescent="0.2">
      <c r="B122" s="642"/>
      <c r="C122" s="642"/>
      <c r="D122" s="642"/>
      <c r="E122" s="642"/>
      <c r="F122" s="642"/>
      <c r="G122" s="642"/>
      <c r="H122" s="642"/>
      <c r="I122" s="642"/>
      <c r="J122" s="642"/>
      <c r="K122" s="642"/>
    </row>
    <row r="123" spans="1:14" ht="20.25" customHeight="1" x14ac:dyDescent="0.2">
      <c r="B123" s="642"/>
      <c r="C123" s="642"/>
      <c r="D123" s="642"/>
      <c r="E123" s="642"/>
      <c r="F123" s="642"/>
      <c r="G123" s="642"/>
      <c r="H123" s="642"/>
      <c r="I123" s="642"/>
      <c r="J123" s="642"/>
      <c r="K123" s="642"/>
    </row>
    <row r="124" spans="1:14" ht="20.25" customHeight="1" x14ac:dyDescent="0.2">
      <c r="B124" s="642"/>
      <c r="C124" s="642"/>
      <c r="D124" s="642"/>
      <c r="E124" s="642"/>
      <c r="F124" s="642"/>
      <c r="G124" s="642"/>
      <c r="H124" s="642"/>
      <c r="I124" s="642"/>
      <c r="J124" s="642"/>
      <c r="K124" s="642"/>
    </row>
    <row r="125" spans="1:14" ht="20.25" customHeight="1" x14ac:dyDescent="0.2">
      <c r="B125" s="642"/>
      <c r="C125" s="642"/>
      <c r="D125" s="642"/>
      <c r="E125" s="642"/>
      <c r="F125" s="642"/>
      <c r="G125" s="642"/>
      <c r="H125" s="642"/>
      <c r="I125" s="642"/>
      <c r="J125" s="642"/>
      <c r="K125" s="642"/>
    </row>
    <row r="126" spans="1:14" ht="20.100000000000001" customHeight="1" x14ac:dyDescent="0.25">
      <c r="B126" s="511" t="s">
        <v>402</v>
      </c>
      <c r="C126" s="511"/>
      <c r="D126" s="511"/>
      <c r="E126" s="511"/>
      <c r="F126" s="511"/>
      <c r="G126" s="511"/>
      <c r="H126" s="511"/>
      <c r="I126" s="511"/>
      <c r="J126" s="511"/>
      <c r="K126" s="511"/>
      <c r="L126" s="511"/>
      <c r="M126" s="511"/>
      <c r="N126" s="511"/>
    </row>
    <row r="127" spans="1:14" ht="18" x14ac:dyDescent="0.25">
      <c r="A127" s="591" t="s">
        <v>272</v>
      </c>
      <c r="B127" s="591"/>
      <c r="C127" s="591"/>
      <c r="D127" s="591"/>
      <c r="E127" s="591"/>
      <c r="F127" s="591"/>
      <c r="G127" s="591"/>
      <c r="H127" s="591"/>
      <c r="I127" s="591"/>
      <c r="J127" s="591"/>
      <c r="K127" s="591"/>
      <c r="L127" s="591"/>
      <c r="M127" s="591"/>
      <c r="N127" s="591"/>
    </row>
    <row r="128" spans="1:14" ht="18" x14ac:dyDescent="0.25">
      <c r="A128" s="591" t="s">
        <v>273</v>
      </c>
      <c r="B128" s="591"/>
      <c r="C128" s="591"/>
      <c r="D128" s="591"/>
      <c r="E128" s="591"/>
      <c r="F128" s="591"/>
      <c r="G128" s="591"/>
      <c r="H128" s="591"/>
      <c r="I128" s="591"/>
      <c r="J128" s="591"/>
      <c r="K128" s="591"/>
      <c r="L128" s="591"/>
      <c r="M128" s="591"/>
      <c r="N128" s="591"/>
    </row>
    <row r="129" spans="2:12" ht="19.5" customHeight="1" thickBot="1" x14ac:dyDescent="0.25">
      <c r="C129" s="557">
        <f>+SUMMARY!B7</f>
        <v>0</v>
      </c>
      <c r="D129" s="557"/>
      <c r="E129" s="111"/>
      <c r="F129" s="111"/>
      <c r="G129" s="112"/>
      <c r="H129" s="112"/>
      <c r="J129" s="112"/>
      <c r="K129" s="112"/>
      <c r="L129" s="110"/>
    </row>
    <row r="130" spans="2:12" ht="20.25" customHeight="1" thickBot="1" x14ac:dyDescent="0.3">
      <c r="C130" s="113" t="s">
        <v>1</v>
      </c>
      <c r="D130" s="637">
        <f>SUMMARY!C8</f>
        <v>0</v>
      </c>
      <c r="E130" s="637"/>
      <c r="F130" s="637"/>
      <c r="G130" s="637"/>
      <c r="H130" s="637"/>
      <c r="J130" s="115" t="s">
        <v>283</v>
      </c>
      <c r="K130" s="133">
        <f>SUMMARY!H7</f>
        <v>0</v>
      </c>
    </row>
    <row r="131" spans="2:12" ht="20.25" customHeight="1" thickBot="1" x14ac:dyDescent="0.3">
      <c r="C131" s="115" t="s">
        <v>284</v>
      </c>
      <c r="D131" s="638">
        <f>SUMMARY!C10</f>
        <v>0</v>
      </c>
      <c r="E131" s="638"/>
      <c r="F131" s="638"/>
      <c r="G131" s="638"/>
      <c r="H131" s="638"/>
      <c r="J131" s="115" t="s">
        <v>282</v>
      </c>
      <c r="K131" s="57">
        <f>SUMMARY!H8</f>
        <v>0</v>
      </c>
    </row>
    <row r="132" spans="2:12" ht="20.25" customHeight="1" thickBot="1" x14ac:dyDescent="0.3">
      <c r="B132" s="110"/>
      <c r="C132" s="114"/>
      <c r="D132" s="114"/>
      <c r="E132" s="114"/>
      <c r="F132" s="114"/>
      <c r="G132" s="114"/>
      <c r="H132" s="114"/>
      <c r="J132" s="116" t="s">
        <v>280</v>
      </c>
      <c r="K132" s="116" t="s">
        <v>281</v>
      </c>
    </row>
    <row r="133" spans="2:12" ht="20.25" customHeight="1" thickBot="1" x14ac:dyDescent="0.25">
      <c r="B133" s="110"/>
      <c r="C133" s="110"/>
      <c r="D133" s="117"/>
      <c r="E133" s="114"/>
      <c r="F133" s="114"/>
      <c r="G133" s="118"/>
      <c r="H133" s="112"/>
      <c r="I133" s="114"/>
      <c r="J133" s="292">
        <f>+SUMMARY!G13</f>
        <v>0</v>
      </c>
      <c r="K133" s="292">
        <f>SUMMARY!H13</f>
        <v>0</v>
      </c>
    </row>
    <row r="134" spans="2:12" ht="7.5" customHeight="1" x14ac:dyDescent="0.2">
      <c r="B134" s="110"/>
      <c r="C134" s="110"/>
      <c r="D134" s="117"/>
      <c r="E134" s="114"/>
      <c r="F134" s="114"/>
      <c r="G134" s="118"/>
      <c r="H134" s="112"/>
      <c r="I134" s="114"/>
      <c r="J134" s="135"/>
      <c r="K134" s="135"/>
    </row>
    <row r="135" spans="2:12" ht="27" thickBot="1" x14ac:dyDescent="0.45">
      <c r="B135" s="612" t="s">
        <v>7</v>
      </c>
      <c r="C135" s="612"/>
      <c r="D135" s="612"/>
      <c r="E135" s="612"/>
      <c r="F135" s="612"/>
      <c r="G135" s="612"/>
      <c r="H135" s="612"/>
      <c r="I135" s="612"/>
      <c r="J135" s="612"/>
      <c r="K135" s="612"/>
    </row>
    <row r="136" spans="2:12" ht="31.5" customHeight="1" thickBot="1" x14ac:dyDescent="0.25">
      <c r="B136" s="639" t="s">
        <v>409</v>
      </c>
      <c r="C136" s="640"/>
      <c r="D136" s="640"/>
      <c r="E136" s="640"/>
      <c r="F136" s="640"/>
      <c r="G136" s="640"/>
      <c r="H136" s="640"/>
      <c r="I136" s="640"/>
      <c r="J136" s="640"/>
      <c r="K136" s="641"/>
    </row>
    <row r="137" spans="2:12" ht="20.100000000000001" customHeight="1" x14ac:dyDescent="0.2">
      <c r="B137" s="629" t="s">
        <v>287</v>
      </c>
      <c r="C137" s="630"/>
      <c r="D137" s="627" t="s">
        <v>274</v>
      </c>
      <c r="E137" s="629" t="s">
        <v>347</v>
      </c>
      <c r="F137" s="630"/>
      <c r="G137" s="629" t="s">
        <v>348</v>
      </c>
      <c r="H137" s="630"/>
      <c r="I137" s="627" t="s">
        <v>349</v>
      </c>
      <c r="J137" s="644" t="s">
        <v>343</v>
      </c>
      <c r="K137" s="627" t="s">
        <v>327</v>
      </c>
    </row>
    <row r="138" spans="2:12" ht="20.100000000000001" customHeight="1" thickBot="1" x14ac:dyDescent="0.25">
      <c r="B138" s="136" t="s">
        <v>288</v>
      </c>
      <c r="C138" s="137" t="s">
        <v>289</v>
      </c>
      <c r="D138" s="628"/>
      <c r="E138" s="631"/>
      <c r="F138" s="632"/>
      <c r="G138" s="631"/>
      <c r="H138" s="632"/>
      <c r="I138" s="628"/>
      <c r="J138" s="626"/>
      <c r="K138" s="628"/>
    </row>
    <row r="139" spans="2:12" ht="20.25" customHeight="1" x14ac:dyDescent="0.25">
      <c r="B139" s="362"/>
      <c r="C139" s="283"/>
      <c r="D139" s="270"/>
      <c r="E139" s="621"/>
      <c r="F139" s="622"/>
      <c r="G139" s="621"/>
      <c r="H139" s="622"/>
      <c r="I139" s="283"/>
      <c r="J139" s="271"/>
      <c r="K139" s="272"/>
    </row>
    <row r="140" spans="2:12" ht="20.25" customHeight="1" x14ac:dyDescent="0.25">
      <c r="B140" s="362"/>
      <c r="C140" s="284"/>
      <c r="D140" s="273"/>
      <c r="E140" s="617"/>
      <c r="F140" s="618"/>
      <c r="G140" s="617"/>
      <c r="H140" s="618"/>
      <c r="I140" s="284"/>
      <c r="J140" s="276"/>
      <c r="K140" s="277"/>
    </row>
    <row r="141" spans="2:12" ht="20.25" customHeight="1" x14ac:dyDescent="0.25">
      <c r="B141" s="362"/>
      <c r="C141" s="284"/>
      <c r="D141" s="273"/>
      <c r="E141" s="617"/>
      <c r="F141" s="618"/>
      <c r="G141" s="617"/>
      <c r="H141" s="618"/>
      <c r="I141" s="284"/>
      <c r="J141" s="276"/>
      <c r="K141" s="277"/>
    </row>
    <row r="142" spans="2:12" ht="20.25" customHeight="1" x14ac:dyDescent="0.25">
      <c r="B142" s="362"/>
      <c r="C142" s="284"/>
      <c r="D142" s="273"/>
      <c r="E142" s="617"/>
      <c r="F142" s="618"/>
      <c r="G142" s="617"/>
      <c r="H142" s="618"/>
      <c r="I142" s="284"/>
      <c r="J142" s="276"/>
      <c r="K142" s="277"/>
    </row>
    <row r="143" spans="2:12" ht="20.25" customHeight="1" x14ac:dyDescent="0.25">
      <c r="B143" s="362"/>
      <c r="C143" s="284"/>
      <c r="D143" s="273"/>
      <c r="E143" s="617"/>
      <c r="F143" s="618"/>
      <c r="G143" s="617"/>
      <c r="H143" s="618"/>
      <c r="I143" s="284"/>
      <c r="J143" s="276"/>
      <c r="K143" s="277"/>
    </row>
    <row r="144" spans="2:12" ht="20.25" customHeight="1" x14ac:dyDescent="0.25">
      <c r="B144" s="362"/>
      <c r="C144" s="284"/>
      <c r="D144" s="273"/>
      <c r="E144" s="617"/>
      <c r="F144" s="618"/>
      <c r="G144" s="617"/>
      <c r="H144" s="618"/>
      <c r="I144" s="284"/>
      <c r="J144" s="276"/>
      <c r="K144" s="277"/>
    </row>
    <row r="145" spans="2:11" ht="20.25" customHeight="1" x14ac:dyDescent="0.25">
      <c r="B145" s="362"/>
      <c r="C145" s="284"/>
      <c r="D145" s="273"/>
      <c r="E145" s="617"/>
      <c r="F145" s="618"/>
      <c r="G145" s="617"/>
      <c r="H145" s="618"/>
      <c r="I145" s="284"/>
      <c r="J145" s="276"/>
      <c r="K145" s="277"/>
    </row>
    <row r="146" spans="2:11" ht="20.25" customHeight="1" x14ac:dyDescent="0.25">
      <c r="B146" s="362"/>
      <c r="C146" s="284"/>
      <c r="D146" s="273"/>
      <c r="E146" s="617"/>
      <c r="F146" s="618"/>
      <c r="G146" s="617"/>
      <c r="H146" s="618"/>
      <c r="I146" s="284"/>
      <c r="J146" s="276"/>
      <c r="K146" s="277"/>
    </row>
    <row r="147" spans="2:11" ht="20.25" customHeight="1" x14ac:dyDescent="0.25">
      <c r="B147" s="362"/>
      <c r="C147" s="284"/>
      <c r="D147" s="273"/>
      <c r="E147" s="617"/>
      <c r="F147" s="618"/>
      <c r="G147" s="617"/>
      <c r="H147" s="618"/>
      <c r="I147" s="284"/>
      <c r="J147" s="276"/>
      <c r="K147" s="277"/>
    </row>
    <row r="148" spans="2:11" ht="20.25" customHeight="1" x14ac:dyDescent="0.25">
      <c r="B148" s="362"/>
      <c r="C148" s="284"/>
      <c r="D148" s="273"/>
      <c r="E148" s="617"/>
      <c r="F148" s="618"/>
      <c r="G148" s="617"/>
      <c r="H148" s="618"/>
      <c r="I148" s="284"/>
      <c r="J148" s="276"/>
      <c r="K148" s="277"/>
    </row>
    <row r="149" spans="2:11" ht="20.25" customHeight="1" x14ac:dyDescent="0.25">
      <c r="B149" s="362"/>
      <c r="C149" s="284"/>
      <c r="D149" s="273"/>
      <c r="E149" s="617"/>
      <c r="F149" s="618"/>
      <c r="G149" s="617"/>
      <c r="H149" s="618"/>
      <c r="I149" s="284"/>
      <c r="J149" s="276"/>
      <c r="K149" s="277"/>
    </row>
    <row r="150" spans="2:11" ht="20.25" customHeight="1" x14ac:dyDescent="0.25">
      <c r="B150" s="362"/>
      <c r="C150" s="284"/>
      <c r="D150" s="273"/>
      <c r="E150" s="617"/>
      <c r="F150" s="618"/>
      <c r="G150" s="617"/>
      <c r="H150" s="618"/>
      <c r="I150" s="284"/>
      <c r="J150" s="276"/>
      <c r="K150" s="277"/>
    </row>
    <row r="151" spans="2:11" ht="20.25" customHeight="1" x14ac:dyDescent="0.25">
      <c r="B151" s="362"/>
      <c r="C151" s="284"/>
      <c r="D151" s="273"/>
      <c r="E151" s="274"/>
      <c r="F151" s="275"/>
      <c r="G151" s="274"/>
      <c r="H151" s="275"/>
      <c r="I151" s="284"/>
      <c r="J151" s="276"/>
      <c r="K151" s="277"/>
    </row>
    <row r="152" spans="2:11" ht="20.25" customHeight="1" x14ac:dyDescent="0.25">
      <c r="B152" s="363"/>
      <c r="C152" s="284"/>
      <c r="D152" s="273"/>
      <c r="E152" s="617"/>
      <c r="F152" s="618"/>
      <c r="G152" s="617"/>
      <c r="H152" s="618"/>
      <c r="I152" s="285"/>
      <c r="J152" s="278"/>
      <c r="K152" s="279"/>
    </row>
    <row r="153" spans="2:11" ht="20.25" customHeight="1" x14ac:dyDescent="0.25">
      <c r="B153" s="362"/>
      <c r="C153" s="284"/>
      <c r="D153" s="273"/>
      <c r="E153" s="617"/>
      <c r="F153" s="618"/>
      <c r="G153" s="617"/>
      <c r="H153" s="618"/>
      <c r="I153" s="284"/>
      <c r="J153" s="276"/>
      <c r="K153" s="277"/>
    </row>
    <row r="154" spans="2:11" ht="20.25" customHeight="1" x14ac:dyDescent="0.25">
      <c r="B154" s="362"/>
      <c r="C154" s="284"/>
      <c r="D154" s="273"/>
      <c r="E154" s="617"/>
      <c r="F154" s="618"/>
      <c r="G154" s="617"/>
      <c r="H154" s="618"/>
      <c r="I154" s="284"/>
      <c r="J154" s="276"/>
      <c r="K154" s="277"/>
    </row>
    <row r="155" spans="2:11" ht="20.25" customHeight="1" x14ac:dyDescent="0.25">
      <c r="B155" s="362"/>
      <c r="C155" s="284"/>
      <c r="D155" s="273"/>
      <c r="E155" s="617"/>
      <c r="F155" s="618"/>
      <c r="G155" s="617"/>
      <c r="H155" s="618"/>
      <c r="I155" s="284"/>
      <c r="J155" s="276"/>
      <c r="K155" s="277"/>
    </row>
    <row r="156" spans="2:11" ht="20.25" customHeight="1" x14ac:dyDescent="0.25">
      <c r="B156" s="363"/>
      <c r="C156" s="284"/>
      <c r="D156" s="273"/>
      <c r="E156" s="617"/>
      <c r="F156" s="618"/>
      <c r="G156" s="617"/>
      <c r="H156" s="618"/>
      <c r="I156" s="284"/>
      <c r="J156" s="276"/>
      <c r="K156" s="277"/>
    </row>
    <row r="157" spans="2:11" ht="20.25" customHeight="1" x14ac:dyDescent="0.25">
      <c r="B157" s="362"/>
      <c r="C157" s="284"/>
      <c r="D157" s="273"/>
      <c r="E157" s="617"/>
      <c r="F157" s="618"/>
      <c r="G157" s="617"/>
      <c r="H157" s="618"/>
      <c r="I157" s="284"/>
      <c r="J157" s="276"/>
      <c r="K157" s="277"/>
    </row>
    <row r="158" spans="2:11" ht="20.25" customHeight="1" x14ac:dyDescent="0.25">
      <c r="B158" s="362"/>
      <c r="C158" s="284"/>
      <c r="D158" s="273"/>
      <c r="E158" s="617"/>
      <c r="F158" s="618"/>
      <c r="G158" s="617"/>
      <c r="H158" s="618"/>
      <c r="I158" s="284"/>
      <c r="J158" s="276"/>
      <c r="K158" s="277"/>
    </row>
    <row r="159" spans="2:11" ht="20.25" customHeight="1" thickBot="1" x14ac:dyDescent="0.3">
      <c r="B159" s="364"/>
      <c r="C159" s="286"/>
      <c r="D159" s="280"/>
      <c r="E159" s="615"/>
      <c r="F159" s="616"/>
      <c r="G159" s="615"/>
      <c r="H159" s="616"/>
      <c r="I159" s="286"/>
      <c r="J159" s="281"/>
      <c r="K159" s="282"/>
    </row>
    <row r="160" spans="2:11" ht="20.25" customHeight="1" thickBot="1" x14ac:dyDescent="0.3">
      <c r="B160" s="365"/>
      <c r="C160" s="366"/>
      <c r="D160" s="367"/>
      <c r="E160" s="368"/>
      <c r="F160" s="368"/>
      <c r="G160" s="368"/>
      <c r="H160" s="368"/>
      <c r="I160" s="367"/>
      <c r="J160" s="369" t="s">
        <v>332</v>
      </c>
      <c r="K160" s="370">
        <f>SUM(K139:K159)</f>
        <v>0</v>
      </c>
    </row>
    <row r="161" spans="1:14" ht="15.75" customHeight="1" x14ac:dyDescent="0.2">
      <c r="B161" s="643" t="s">
        <v>405</v>
      </c>
      <c r="C161" s="643"/>
      <c r="D161" s="643"/>
      <c r="E161" s="643"/>
      <c r="F161" s="643"/>
      <c r="G161" s="643"/>
      <c r="H161" s="643"/>
      <c r="I161" s="643"/>
      <c r="J161" s="643"/>
      <c r="K161" s="643"/>
    </row>
    <row r="162" spans="1:14" ht="15.75" customHeight="1" x14ac:dyDescent="0.2">
      <c r="B162" s="439" t="s">
        <v>454</v>
      </c>
      <c r="C162" s="439"/>
      <c r="D162" s="439"/>
      <c r="E162" s="439"/>
      <c r="F162" s="439"/>
      <c r="G162" s="439"/>
      <c r="H162" s="439"/>
      <c r="I162" s="439"/>
      <c r="J162" s="377"/>
      <c r="K162" s="377"/>
    </row>
    <row r="163" spans="1:14" ht="15.75" customHeight="1" x14ac:dyDescent="0.2">
      <c r="B163" s="439" t="s">
        <v>456</v>
      </c>
      <c r="C163" s="439"/>
      <c r="D163" s="439"/>
      <c r="E163" s="439"/>
      <c r="F163" s="439"/>
      <c r="G163" s="439"/>
      <c r="H163" s="439"/>
      <c r="I163" s="439"/>
      <c r="J163" s="377"/>
      <c r="K163" s="377"/>
    </row>
    <row r="164" spans="1:14" ht="20.25" customHeight="1" x14ac:dyDescent="0.2">
      <c r="B164" s="642"/>
      <c r="C164" s="642"/>
      <c r="D164" s="642"/>
      <c r="E164" s="642"/>
      <c r="F164" s="642"/>
      <c r="G164" s="642"/>
      <c r="H164" s="642"/>
      <c r="I164" s="642"/>
      <c r="J164" s="642"/>
      <c r="K164" s="642"/>
    </row>
    <row r="165" spans="1:14" ht="20.25" customHeight="1" x14ac:dyDescent="0.2">
      <c r="B165" s="642"/>
      <c r="C165" s="642"/>
      <c r="D165" s="642"/>
      <c r="E165" s="642"/>
      <c r="F165" s="642"/>
      <c r="G165" s="642"/>
      <c r="H165" s="642"/>
      <c r="I165" s="642"/>
      <c r="J165" s="642"/>
      <c r="K165" s="642"/>
    </row>
    <row r="166" spans="1:14" ht="20.25" customHeight="1" x14ac:dyDescent="0.2">
      <c r="B166" s="642"/>
      <c r="C166" s="642"/>
      <c r="D166" s="642"/>
      <c r="E166" s="642"/>
      <c r="F166" s="642"/>
      <c r="G166" s="642"/>
      <c r="H166" s="642"/>
      <c r="I166" s="642"/>
      <c r="J166" s="642"/>
      <c r="K166" s="642"/>
    </row>
    <row r="167" spans="1:14" ht="20.25" customHeight="1" x14ac:dyDescent="0.2">
      <c r="B167" s="642"/>
      <c r="C167" s="642"/>
      <c r="D167" s="642"/>
      <c r="E167" s="642"/>
      <c r="F167" s="642"/>
      <c r="G167" s="642"/>
      <c r="H167" s="642"/>
      <c r="I167" s="642"/>
      <c r="J167" s="642"/>
      <c r="K167" s="642"/>
    </row>
    <row r="168" spans="1:14" ht="20.100000000000001" customHeight="1" x14ac:dyDescent="0.25">
      <c r="B168" s="511" t="s">
        <v>403</v>
      </c>
      <c r="C168" s="511"/>
      <c r="D168" s="511"/>
      <c r="E168" s="511"/>
      <c r="F168" s="511"/>
      <c r="G168" s="511"/>
      <c r="H168" s="511"/>
      <c r="I168" s="511"/>
      <c r="J168" s="511"/>
      <c r="K168" s="511"/>
      <c r="L168" s="511"/>
      <c r="M168" s="511"/>
      <c r="N168" s="511"/>
    </row>
    <row r="169" spans="1:14" ht="18" x14ac:dyDescent="0.25">
      <c r="A169" s="591" t="s">
        <v>272</v>
      </c>
      <c r="B169" s="591"/>
      <c r="C169" s="591"/>
      <c r="D169" s="591"/>
      <c r="E169" s="591"/>
      <c r="F169" s="591"/>
      <c r="G169" s="591"/>
      <c r="H169" s="591"/>
      <c r="I169" s="591"/>
      <c r="J169" s="591"/>
      <c r="K169" s="591"/>
      <c r="L169" s="591"/>
      <c r="M169" s="591"/>
      <c r="N169" s="591"/>
    </row>
    <row r="170" spans="1:14" ht="18" x14ac:dyDescent="0.25">
      <c r="A170" s="591" t="s">
        <v>273</v>
      </c>
      <c r="B170" s="591"/>
      <c r="C170" s="591"/>
      <c r="D170" s="591"/>
      <c r="E170" s="591"/>
      <c r="F170" s="591"/>
      <c r="G170" s="591"/>
      <c r="H170" s="591"/>
      <c r="I170" s="591"/>
      <c r="J170" s="591"/>
      <c r="K170" s="591"/>
      <c r="L170" s="591"/>
      <c r="M170" s="591"/>
      <c r="N170" s="591"/>
    </row>
    <row r="171" spans="1:14" ht="15.75" thickBot="1" x14ac:dyDescent="0.25">
      <c r="C171" s="557">
        <f>+SUMMARY!B7</f>
        <v>0</v>
      </c>
      <c r="D171" s="557"/>
      <c r="E171" s="111"/>
      <c r="F171" s="111"/>
      <c r="G171" s="112"/>
      <c r="H171" s="112"/>
      <c r="J171" s="112"/>
      <c r="K171" s="112"/>
      <c r="L171" s="110"/>
    </row>
    <row r="172" spans="1:14" ht="20.25" customHeight="1" thickBot="1" x14ac:dyDescent="0.3">
      <c r="C172" s="113" t="s">
        <v>1</v>
      </c>
      <c r="D172" s="637">
        <f>SUMMARY!C8</f>
        <v>0</v>
      </c>
      <c r="E172" s="637"/>
      <c r="F172" s="637"/>
      <c r="G172" s="637"/>
      <c r="H172" s="637"/>
      <c r="J172" s="115" t="s">
        <v>283</v>
      </c>
      <c r="K172" s="133">
        <f>SUMMARY!H7</f>
        <v>0</v>
      </c>
    </row>
    <row r="173" spans="1:14" ht="20.25" customHeight="1" thickBot="1" x14ac:dyDescent="0.3">
      <c r="C173" s="115" t="s">
        <v>284</v>
      </c>
      <c r="D173" s="638">
        <f>SUMMARY!C10</f>
        <v>0</v>
      </c>
      <c r="E173" s="638"/>
      <c r="F173" s="638"/>
      <c r="G173" s="638"/>
      <c r="H173" s="638"/>
      <c r="J173" s="115" t="s">
        <v>282</v>
      </c>
      <c r="K173" s="57">
        <f>SUMMARY!H8</f>
        <v>0</v>
      </c>
    </row>
    <row r="174" spans="1:14" ht="20.25" customHeight="1" thickBot="1" x14ac:dyDescent="0.3">
      <c r="B174" s="110"/>
      <c r="C174" s="114"/>
      <c r="D174" s="114"/>
      <c r="E174" s="114"/>
      <c r="F174" s="114"/>
      <c r="G174" s="114"/>
      <c r="H174" s="114"/>
      <c r="J174" s="116" t="s">
        <v>280</v>
      </c>
      <c r="K174" s="116" t="s">
        <v>281</v>
      </c>
    </row>
    <row r="175" spans="1:14" ht="20.25" customHeight="1" thickBot="1" x14ac:dyDescent="0.25">
      <c r="B175" s="110"/>
      <c r="C175" s="110"/>
      <c r="D175" s="117"/>
      <c r="E175" s="114"/>
      <c r="F175" s="114"/>
      <c r="G175" s="118"/>
      <c r="H175" s="112"/>
      <c r="I175" s="114"/>
      <c r="J175" s="292">
        <f>+SUMMARY!G13</f>
        <v>0</v>
      </c>
      <c r="K175" s="292">
        <f>SUMMARY!H13</f>
        <v>0</v>
      </c>
    </row>
    <row r="176" spans="1:14" ht="7.5" customHeight="1" x14ac:dyDescent="0.2">
      <c r="B176" s="110"/>
      <c r="C176" s="110"/>
      <c r="D176" s="117"/>
      <c r="E176" s="114"/>
      <c r="F176" s="114"/>
      <c r="G176" s="118"/>
      <c r="H176" s="112"/>
      <c r="I176" s="114"/>
      <c r="J176" s="135"/>
      <c r="K176" s="135"/>
    </row>
    <row r="177" spans="2:11" ht="27" thickBot="1" x14ac:dyDescent="0.45">
      <c r="B177" s="612" t="s">
        <v>7</v>
      </c>
      <c r="C177" s="612"/>
      <c r="D177" s="612"/>
      <c r="E177" s="612"/>
      <c r="F177" s="612"/>
      <c r="G177" s="612"/>
      <c r="H177" s="612"/>
      <c r="I177" s="612"/>
      <c r="J177" s="612"/>
      <c r="K177" s="612"/>
    </row>
    <row r="178" spans="2:11" ht="31.5" customHeight="1" thickBot="1" x14ac:dyDescent="0.25">
      <c r="B178" s="639" t="s">
        <v>409</v>
      </c>
      <c r="C178" s="640"/>
      <c r="D178" s="640"/>
      <c r="E178" s="640"/>
      <c r="F178" s="640"/>
      <c r="G178" s="640"/>
      <c r="H178" s="640"/>
      <c r="I178" s="640"/>
      <c r="J178" s="640"/>
      <c r="K178" s="641"/>
    </row>
    <row r="179" spans="2:11" ht="20.100000000000001" customHeight="1" x14ac:dyDescent="0.2">
      <c r="B179" s="629" t="s">
        <v>287</v>
      </c>
      <c r="C179" s="630"/>
      <c r="D179" s="627" t="s">
        <v>274</v>
      </c>
      <c r="E179" s="629" t="s">
        <v>347</v>
      </c>
      <c r="F179" s="630"/>
      <c r="G179" s="629" t="s">
        <v>348</v>
      </c>
      <c r="H179" s="630"/>
      <c r="I179" s="627" t="s">
        <v>349</v>
      </c>
      <c r="J179" s="644" t="s">
        <v>343</v>
      </c>
      <c r="K179" s="627" t="s">
        <v>327</v>
      </c>
    </row>
    <row r="180" spans="2:11" ht="20.100000000000001" customHeight="1" thickBot="1" x14ac:dyDescent="0.25">
      <c r="B180" s="136" t="s">
        <v>288</v>
      </c>
      <c r="C180" s="137" t="s">
        <v>289</v>
      </c>
      <c r="D180" s="628"/>
      <c r="E180" s="631"/>
      <c r="F180" s="632"/>
      <c r="G180" s="631"/>
      <c r="H180" s="632"/>
      <c r="I180" s="628"/>
      <c r="J180" s="626"/>
      <c r="K180" s="628"/>
    </row>
    <row r="181" spans="2:11" ht="20.25" customHeight="1" x14ac:dyDescent="0.25">
      <c r="B181" s="362"/>
      <c r="C181" s="283"/>
      <c r="D181" s="270"/>
      <c r="E181" s="621"/>
      <c r="F181" s="622"/>
      <c r="G181" s="621"/>
      <c r="H181" s="622"/>
      <c r="I181" s="283"/>
      <c r="J181" s="271"/>
      <c r="K181" s="272"/>
    </row>
    <row r="182" spans="2:11" ht="20.25" customHeight="1" x14ac:dyDescent="0.25">
      <c r="B182" s="362"/>
      <c r="C182" s="284"/>
      <c r="D182" s="273"/>
      <c r="E182" s="617"/>
      <c r="F182" s="618"/>
      <c r="G182" s="617"/>
      <c r="H182" s="618"/>
      <c r="I182" s="284"/>
      <c r="J182" s="276"/>
      <c r="K182" s="277"/>
    </row>
    <row r="183" spans="2:11" ht="20.25" customHeight="1" x14ac:dyDescent="0.25">
      <c r="B183" s="362"/>
      <c r="C183" s="284"/>
      <c r="D183" s="273"/>
      <c r="E183" s="617"/>
      <c r="F183" s="618"/>
      <c r="G183" s="617"/>
      <c r="H183" s="618"/>
      <c r="I183" s="284"/>
      <c r="J183" s="276"/>
      <c r="K183" s="277"/>
    </row>
    <row r="184" spans="2:11" ht="20.25" customHeight="1" x14ac:dyDescent="0.25">
      <c r="B184" s="362"/>
      <c r="C184" s="284"/>
      <c r="D184" s="273"/>
      <c r="E184" s="617"/>
      <c r="F184" s="618"/>
      <c r="G184" s="617"/>
      <c r="H184" s="618"/>
      <c r="I184" s="284"/>
      <c r="J184" s="276"/>
      <c r="K184" s="277"/>
    </row>
    <row r="185" spans="2:11" ht="20.25" customHeight="1" x14ac:dyDescent="0.25">
      <c r="B185" s="362"/>
      <c r="C185" s="284"/>
      <c r="D185" s="273"/>
      <c r="E185" s="617"/>
      <c r="F185" s="618"/>
      <c r="G185" s="617"/>
      <c r="H185" s="618"/>
      <c r="I185" s="284"/>
      <c r="J185" s="276"/>
      <c r="K185" s="277"/>
    </row>
    <row r="186" spans="2:11" ht="20.25" customHeight="1" x14ac:dyDescent="0.25">
      <c r="B186" s="362"/>
      <c r="C186" s="284"/>
      <c r="D186" s="273"/>
      <c r="E186" s="617"/>
      <c r="F186" s="618"/>
      <c r="G186" s="617"/>
      <c r="H186" s="618"/>
      <c r="I186" s="284"/>
      <c r="J186" s="276"/>
      <c r="K186" s="277"/>
    </row>
    <row r="187" spans="2:11" ht="20.25" customHeight="1" x14ac:dyDescent="0.25">
      <c r="B187" s="362"/>
      <c r="C187" s="284"/>
      <c r="D187" s="273"/>
      <c r="E187" s="617"/>
      <c r="F187" s="618"/>
      <c r="G187" s="617"/>
      <c r="H187" s="618"/>
      <c r="I187" s="284"/>
      <c r="J187" s="276"/>
      <c r="K187" s="277"/>
    </row>
    <row r="188" spans="2:11" ht="20.25" customHeight="1" x14ac:dyDescent="0.25">
      <c r="B188" s="362"/>
      <c r="C188" s="284"/>
      <c r="D188" s="273"/>
      <c r="E188" s="617"/>
      <c r="F188" s="618"/>
      <c r="G188" s="617"/>
      <c r="H188" s="618"/>
      <c r="I188" s="284"/>
      <c r="J188" s="276"/>
      <c r="K188" s="277"/>
    </row>
    <row r="189" spans="2:11" ht="20.25" customHeight="1" x14ac:dyDescent="0.25">
      <c r="B189" s="362"/>
      <c r="C189" s="284"/>
      <c r="D189" s="273"/>
      <c r="E189" s="617"/>
      <c r="F189" s="618"/>
      <c r="G189" s="617"/>
      <c r="H189" s="618"/>
      <c r="I189" s="284"/>
      <c r="J189" s="276"/>
      <c r="K189" s="277"/>
    </row>
    <row r="190" spans="2:11" ht="20.25" customHeight="1" x14ac:dyDescent="0.25">
      <c r="B190" s="362"/>
      <c r="C190" s="284"/>
      <c r="D190" s="273"/>
      <c r="E190" s="617"/>
      <c r="F190" s="618"/>
      <c r="G190" s="617"/>
      <c r="H190" s="618"/>
      <c r="I190" s="284"/>
      <c r="J190" s="276"/>
      <c r="K190" s="277"/>
    </row>
    <row r="191" spans="2:11" ht="20.25" customHeight="1" x14ac:dyDescent="0.25">
      <c r="B191" s="362"/>
      <c r="C191" s="284"/>
      <c r="D191" s="273"/>
      <c r="E191" s="617"/>
      <c r="F191" s="618"/>
      <c r="G191" s="617"/>
      <c r="H191" s="618"/>
      <c r="I191" s="284"/>
      <c r="J191" s="276"/>
      <c r="K191" s="277"/>
    </row>
    <row r="192" spans="2:11" ht="20.25" customHeight="1" x14ac:dyDescent="0.25">
      <c r="B192" s="362"/>
      <c r="C192" s="284"/>
      <c r="D192" s="273"/>
      <c r="E192" s="617"/>
      <c r="F192" s="618"/>
      <c r="G192" s="617"/>
      <c r="H192" s="618"/>
      <c r="I192" s="284"/>
      <c r="J192" s="276"/>
      <c r="K192" s="277"/>
    </row>
    <row r="193" spans="2:11" ht="20.25" customHeight="1" x14ac:dyDescent="0.25">
      <c r="B193" s="362"/>
      <c r="C193" s="284"/>
      <c r="D193" s="273"/>
      <c r="E193" s="274"/>
      <c r="F193" s="275"/>
      <c r="G193" s="274"/>
      <c r="H193" s="275"/>
      <c r="I193" s="284"/>
      <c r="J193" s="276"/>
      <c r="K193" s="277"/>
    </row>
    <row r="194" spans="2:11" ht="20.25" customHeight="1" x14ac:dyDescent="0.25">
      <c r="B194" s="363"/>
      <c r="C194" s="284"/>
      <c r="D194" s="273"/>
      <c r="E194" s="617"/>
      <c r="F194" s="618"/>
      <c r="G194" s="617"/>
      <c r="H194" s="618"/>
      <c r="I194" s="285"/>
      <c r="J194" s="278"/>
      <c r="K194" s="279"/>
    </row>
    <row r="195" spans="2:11" ht="20.25" customHeight="1" x14ac:dyDescent="0.25">
      <c r="B195" s="362"/>
      <c r="C195" s="284"/>
      <c r="D195" s="273"/>
      <c r="E195" s="617"/>
      <c r="F195" s="618"/>
      <c r="G195" s="617"/>
      <c r="H195" s="618"/>
      <c r="I195" s="284"/>
      <c r="J195" s="276"/>
      <c r="K195" s="277"/>
    </row>
    <row r="196" spans="2:11" ht="20.25" customHeight="1" x14ac:dyDescent="0.25">
      <c r="B196" s="362"/>
      <c r="C196" s="284"/>
      <c r="D196" s="273"/>
      <c r="E196" s="617"/>
      <c r="F196" s="618"/>
      <c r="G196" s="617"/>
      <c r="H196" s="618"/>
      <c r="I196" s="284"/>
      <c r="J196" s="276"/>
      <c r="K196" s="277"/>
    </row>
    <row r="197" spans="2:11" ht="20.25" customHeight="1" x14ac:dyDescent="0.25">
      <c r="B197" s="362"/>
      <c r="C197" s="284"/>
      <c r="D197" s="273"/>
      <c r="E197" s="617"/>
      <c r="F197" s="618"/>
      <c r="G197" s="617"/>
      <c r="H197" s="618"/>
      <c r="I197" s="284"/>
      <c r="J197" s="276"/>
      <c r="K197" s="277"/>
    </row>
    <row r="198" spans="2:11" ht="20.25" customHeight="1" x14ac:dyDescent="0.25">
      <c r="B198" s="363"/>
      <c r="C198" s="284"/>
      <c r="D198" s="273"/>
      <c r="E198" s="617"/>
      <c r="F198" s="618"/>
      <c r="G198" s="617"/>
      <c r="H198" s="618"/>
      <c r="I198" s="284"/>
      <c r="J198" s="276"/>
      <c r="K198" s="277"/>
    </row>
    <row r="199" spans="2:11" ht="20.25" customHeight="1" x14ac:dyDescent="0.25">
      <c r="B199" s="362"/>
      <c r="C199" s="284"/>
      <c r="D199" s="273"/>
      <c r="E199" s="617"/>
      <c r="F199" s="618"/>
      <c r="G199" s="617"/>
      <c r="H199" s="618"/>
      <c r="I199" s="284"/>
      <c r="J199" s="276"/>
      <c r="K199" s="277"/>
    </row>
    <row r="200" spans="2:11" ht="20.25" customHeight="1" x14ac:dyDescent="0.25">
      <c r="B200" s="362"/>
      <c r="C200" s="284"/>
      <c r="D200" s="273"/>
      <c r="E200" s="617"/>
      <c r="F200" s="618"/>
      <c r="G200" s="617"/>
      <c r="H200" s="618"/>
      <c r="I200" s="284"/>
      <c r="J200" s="276"/>
      <c r="K200" s="277"/>
    </row>
    <row r="201" spans="2:11" ht="20.25" customHeight="1" thickBot="1" x14ac:dyDescent="0.3">
      <c r="B201" s="364"/>
      <c r="C201" s="286"/>
      <c r="D201" s="280"/>
      <c r="E201" s="615"/>
      <c r="F201" s="616"/>
      <c r="G201" s="615"/>
      <c r="H201" s="616"/>
      <c r="I201" s="286"/>
      <c r="J201" s="281"/>
      <c r="K201" s="282"/>
    </row>
    <row r="202" spans="2:11" ht="20.25" customHeight="1" thickBot="1" x14ac:dyDescent="0.3">
      <c r="B202" s="365"/>
      <c r="C202" s="366"/>
      <c r="D202" s="367"/>
      <c r="E202" s="368"/>
      <c r="F202" s="368"/>
      <c r="G202" s="368"/>
      <c r="H202" s="368"/>
      <c r="I202" s="367"/>
      <c r="J202" s="369" t="s">
        <v>332</v>
      </c>
      <c r="K202" s="370">
        <f>SUM(K181:K201)</f>
        <v>0</v>
      </c>
    </row>
    <row r="203" spans="2:11" ht="15.75" customHeight="1" x14ac:dyDescent="0.2">
      <c r="B203" s="643" t="s">
        <v>405</v>
      </c>
      <c r="C203" s="643"/>
      <c r="D203" s="643"/>
      <c r="E203" s="643"/>
      <c r="F203" s="643"/>
      <c r="G203" s="643"/>
      <c r="H203" s="643"/>
      <c r="I203" s="643"/>
      <c r="J203" s="643"/>
      <c r="K203" s="643"/>
    </row>
    <row r="204" spans="2:11" ht="15.75" customHeight="1" x14ac:dyDescent="0.2">
      <c r="B204" s="439" t="s">
        <v>454</v>
      </c>
      <c r="C204" s="439"/>
      <c r="D204" s="439"/>
      <c r="E204" s="439"/>
      <c r="F204" s="439"/>
      <c r="G204" s="439"/>
      <c r="H204" s="439"/>
      <c r="I204" s="439"/>
      <c r="J204" s="377"/>
      <c r="K204" s="377"/>
    </row>
    <row r="205" spans="2:11" ht="15.75" customHeight="1" x14ac:dyDescent="0.2">
      <c r="B205" s="439" t="s">
        <v>456</v>
      </c>
      <c r="C205" s="439"/>
      <c r="D205" s="439"/>
      <c r="E205" s="439"/>
      <c r="F205" s="439"/>
      <c r="G205" s="439"/>
      <c r="H205" s="439"/>
      <c r="I205" s="439"/>
      <c r="J205" s="377"/>
      <c r="K205" s="377"/>
    </row>
    <row r="206" spans="2:11" ht="20.25" customHeight="1" x14ac:dyDescent="0.2">
      <c r="B206" s="642"/>
      <c r="C206" s="642"/>
      <c r="D206" s="642"/>
      <c r="E206" s="642"/>
      <c r="F206" s="642"/>
      <c r="G206" s="642"/>
      <c r="H206" s="642"/>
      <c r="I206" s="642"/>
      <c r="J206" s="642"/>
      <c r="K206" s="642"/>
    </row>
    <row r="207" spans="2:11" ht="20.25" customHeight="1" x14ac:dyDescent="0.2">
      <c r="B207" s="642"/>
      <c r="C207" s="642"/>
      <c r="D207" s="642"/>
      <c r="E207" s="642"/>
      <c r="F207" s="642"/>
      <c r="G207" s="642"/>
      <c r="H207" s="642"/>
      <c r="I207" s="642"/>
      <c r="J207" s="642"/>
      <c r="K207" s="642"/>
    </row>
    <row r="208" spans="2:11" ht="20.25" customHeight="1" x14ac:dyDescent="0.2">
      <c r="B208" s="642"/>
      <c r="C208" s="642"/>
      <c r="D208" s="642"/>
      <c r="E208" s="642"/>
      <c r="F208" s="642"/>
      <c r="G208" s="642"/>
      <c r="H208" s="642"/>
      <c r="I208" s="642"/>
      <c r="J208" s="642"/>
      <c r="K208" s="642"/>
    </row>
    <row r="209" spans="2:14" ht="20.25" customHeight="1" x14ac:dyDescent="0.2">
      <c r="B209" s="642"/>
      <c r="C209" s="642"/>
      <c r="D209" s="642"/>
      <c r="E209" s="642"/>
      <c r="F209" s="642"/>
      <c r="G209" s="642"/>
      <c r="H209" s="642"/>
      <c r="I209" s="642"/>
      <c r="J209" s="642"/>
      <c r="K209" s="642"/>
    </row>
    <row r="210" spans="2:14" ht="20.100000000000001" customHeight="1" x14ac:dyDescent="0.25">
      <c r="B210" s="511" t="s">
        <v>404</v>
      </c>
      <c r="C210" s="511"/>
      <c r="D210" s="511"/>
      <c r="E210" s="511"/>
      <c r="F210" s="511"/>
      <c r="G210" s="511"/>
      <c r="H210" s="511"/>
      <c r="I210" s="511"/>
      <c r="J210" s="511"/>
      <c r="K210" s="511"/>
      <c r="L210" s="511"/>
      <c r="M210" s="511"/>
      <c r="N210" s="511"/>
    </row>
    <row r="211" spans="2:14" ht="20.100000000000001" customHeight="1" x14ac:dyDescent="0.2"/>
    <row r="212" spans="2:14" ht="20.100000000000001" customHeight="1" x14ac:dyDescent="0.2"/>
    <row r="213" spans="2:14" ht="20.100000000000001" customHeight="1" x14ac:dyDescent="0.2"/>
    <row r="214" spans="2:14" ht="20.100000000000001" customHeight="1" x14ac:dyDescent="0.2"/>
    <row r="215" spans="2:14" ht="20.100000000000001" customHeight="1" x14ac:dyDescent="0.2"/>
    <row r="216" spans="2:14" ht="20.100000000000001" customHeight="1" x14ac:dyDescent="0.2"/>
    <row r="217" spans="2:14" ht="20.100000000000001" customHeight="1" x14ac:dyDescent="0.2"/>
    <row r="218" spans="2:14" ht="20.100000000000001" customHeight="1" x14ac:dyDescent="0.2"/>
    <row r="219" spans="2:14" ht="20.100000000000001" customHeight="1" x14ac:dyDescent="0.2"/>
    <row r="220" spans="2:14" ht="20.100000000000001" customHeight="1" x14ac:dyDescent="0.2"/>
    <row r="221" spans="2:14" ht="20.100000000000001" customHeight="1" x14ac:dyDescent="0.2"/>
    <row r="222" spans="2:14" ht="20.100000000000001" customHeight="1" x14ac:dyDescent="0.2"/>
    <row r="223" spans="2:14" ht="20.100000000000001" customHeight="1" x14ac:dyDescent="0.2"/>
    <row r="224" spans="2:14" ht="20.100000000000001" customHeight="1" x14ac:dyDescent="0.2"/>
    <row r="225" ht="20.100000000000001" customHeight="1" x14ac:dyDescent="0.2"/>
    <row r="226" ht="20.100000000000001" customHeight="1" x14ac:dyDescent="0.2"/>
    <row r="227" ht="20.100000000000001" customHeight="1" x14ac:dyDescent="0.2"/>
    <row r="228" ht="20.100000000000001" customHeight="1" x14ac:dyDescent="0.2"/>
    <row r="229" ht="20.100000000000001" customHeight="1" x14ac:dyDescent="0.2"/>
    <row r="230" ht="20.100000000000001" customHeight="1" x14ac:dyDescent="0.2"/>
    <row r="231" ht="20.100000000000001" customHeight="1" x14ac:dyDescent="0.2"/>
    <row r="232" ht="20.100000000000001" customHeight="1" x14ac:dyDescent="0.2"/>
    <row r="233" ht="20.100000000000001" customHeight="1" x14ac:dyDescent="0.2"/>
    <row r="234" ht="20.100000000000001" customHeight="1" x14ac:dyDescent="0.2"/>
  </sheetData>
  <sheetProtection password="CB9B" sheet="1" objects="1" scenarios="1"/>
  <mergeCells count="301">
    <mergeCell ref="B209:K209"/>
    <mergeCell ref="E197:F197"/>
    <mergeCell ref="G197:H197"/>
    <mergeCell ref="E198:F198"/>
    <mergeCell ref="G198:H198"/>
    <mergeCell ref="E199:F199"/>
    <mergeCell ref="G199:H199"/>
    <mergeCell ref="B210:N210"/>
    <mergeCell ref="B203:K203"/>
    <mergeCell ref="B206:K206"/>
    <mergeCell ref="B207:K207"/>
    <mergeCell ref="E200:F200"/>
    <mergeCell ref="G200:H200"/>
    <mergeCell ref="E201:F201"/>
    <mergeCell ref="G201:H201"/>
    <mergeCell ref="B208:K208"/>
    <mergeCell ref="E191:F191"/>
    <mergeCell ref="G191:H191"/>
    <mergeCell ref="E192:F192"/>
    <mergeCell ref="G192:H192"/>
    <mergeCell ref="E194:F194"/>
    <mergeCell ref="G194:H194"/>
    <mergeCell ref="E195:F195"/>
    <mergeCell ref="G195:H195"/>
    <mergeCell ref="E196:F196"/>
    <mergeCell ref="G196:H196"/>
    <mergeCell ref="E186:F186"/>
    <mergeCell ref="G186:H186"/>
    <mergeCell ref="E187:F187"/>
    <mergeCell ref="G187:H187"/>
    <mergeCell ref="E188:F188"/>
    <mergeCell ref="G188:H188"/>
    <mergeCell ref="E189:F189"/>
    <mergeCell ref="G189:H189"/>
    <mergeCell ref="E190:F190"/>
    <mergeCell ref="G190:H190"/>
    <mergeCell ref="E181:F181"/>
    <mergeCell ref="G181:H181"/>
    <mergeCell ref="E182:F182"/>
    <mergeCell ref="G182:H182"/>
    <mergeCell ref="E183:F183"/>
    <mergeCell ref="G183:H183"/>
    <mergeCell ref="E184:F184"/>
    <mergeCell ref="G184:H184"/>
    <mergeCell ref="E185:F185"/>
    <mergeCell ref="G185:H185"/>
    <mergeCell ref="D172:H172"/>
    <mergeCell ref="D173:H173"/>
    <mergeCell ref="B177:K177"/>
    <mergeCell ref="C171:D171"/>
    <mergeCell ref="B178:K178"/>
    <mergeCell ref="B179:C179"/>
    <mergeCell ref="D179:D180"/>
    <mergeCell ref="E179:F180"/>
    <mergeCell ref="G179:H180"/>
    <mergeCell ref="I179:I180"/>
    <mergeCell ref="J179:J180"/>
    <mergeCell ref="K179:K180"/>
    <mergeCell ref="B161:K161"/>
    <mergeCell ref="B164:K164"/>
    <mergeCell ref="B165:K165"/>
    <mergeCell ref="B166:K166"/>
    <mergeCell ref="B167:K167"/>
    <mergeCell ref="B168:N168"/>
    <mergeCell ref="A169:N169"/>
    <mergeCell ref="A170:N170"/>
    <mergeCell ref="E155:F155"/>
    <mergeCell ref="G155:H155"/>
    <mergeCell ref="E156:F156"/>
    <mergeCell ref="G156:H156"/>
    <mergeCell ref="E157:F157"/>
    <mergeCell ref="G157:H157"/>
    <mergeCell ref="E158:F158"/>
    <mergeCell ref="G158:H158"/>
    <mergeCell ref="E159:F159"/>
    <mergeCell ref="G159:H159"/>
    <mergeCell ref="E149:F149"/>
    <mergeCell ref="G149:H149"/>
    <mergeCell ref="E150:F150"/>
    <mergeCell ref="G150:H150"/>
    <mergeCell ref="E152:F152"/>
    <mergeCell ref="G152:H152"/>
    <mergeCell ref="E153:F153"/>
    <mergeCell ref="G153:H153"/>
    <mergeCell ref="E154:F154"/>
    <mergeCell ref="G154:H154"/>
    <mergeCell ref="E144:F144"/>
    <mergeCell ref="G144:H144"/>
    <mergeCell ref="E145:F145"/>
    <mergeCell ref="G145:H145"/>
    <mergeCell ref="E146:F146"/>
    <mergeCell ref="G146:H146"/>
    <mergeCell ref="E147:F147"/>
    <mergeCell ref="G147:H147"/>
    <mergeCell ref="E148:F148"/>
    <mergeCell ref="G148:H148"/>
    <mergeCell ref="E139:F139"/>
    <mergeCell ref="G139:H139"/>
    <mergeCell ref="E140:F140"/>
    <mergeCell ref="G140:H140"/>
    <mergeCell ref="E141:F141"/>
    <mergeCell ref="G141:H141"/>
    <mergeCell ref="E142:F142"/>
    <mergeCell ref="G142:H142"/>
    <mergeCell ref="E143:F143"/>
    <mergeCell ref="G143:H143"/>
    <mergeCell ref="D131:H131"/>
    <mergeCell ref="B135:K135"/>
    <mergeCell ref="C129:D129"/>
    <mergeCell ref="B136:K136"/>
    <mergeCell ref="B137:C137"/>
    <mergeCell ref="D137:D138"/>
    <mergeCell ref="E137:F138"/>
    <mergeCell ref="G137:H138"/>
    <mergeCell ref="I137:I138"/>
    <mergeCell ref="J137:J138"/>
    <mergeCell ref="K137:K138"/>
    <mergeCell ref="B122:K122"/>
    <mergeCell ref="B123:K123"/>
    <mergeCell ref="B124:K124"/>
    <mergeCell ref="B125:K125"/>
    <mergeCell ref="B126:N126"/>
    <mergeCell ref="A127:N127"/>
    <mergeCell ref="A128:N128"/>
    <mergeCell ref="D130:H130"/>
    <mergeCell ref="E114:F114"/>
    <mergeCell ref="G114:H114"/>
    <mergeCell ref="E115:F115"/>
    <mergeCell ref="G115:H115"/>
    <mergeCell ref="E116:F116"/>
    <mergeCell ref="G116:H116"/>
    <mergeCell ref="E117:F117"/>
    <mergeCell ref="G117:H117"/>
    <mergeCell ref="B119:K119"/>
    <mergeCell ref="E108:F108"/>
    <mergeCell ref="G108:H108"/>
    <mergeCell ref="E110:F110"/>
    <mergeCell ref="G110:H110"/>
    <mergeCell ref="E111:F111"/>
    <mergeCell ref="G111:H111"/>
    <mergeCell ref="E112:F112"/>
    <mergeCell ref="G112:H112"/>
    <mergeCell ref="E113:F113"/>
    <mergeCell ref="G113:H113"/>
    <mergeCell ref="E103:F103"/>
    <mergeCell ref="G103:H103"/>
    <mergeCell ref="E104:F104"/>
    <mergeCell ref="G104:H104"/>
    <mergeCell ref="E105:F105"/>
    <mergeCell ref="G105:H105"/>
    <mergeCell ref="E106:F106"/>
    <mergeCell ref="G106:H106"/>
    <mergeCell ref="E107:F107"/>
    <mergeCell ref="G107:H107"/>
    <mergeCell ref="E98:F98"/>
    <mergeCell ref="G98:H98"/>
    <mergeCell ref="E99:F99"/>
    <mergeCell ref="G99:H99"/>
    <mergeCell ref="E100:F100"/>
    <mergeCell ref="G100:H100"/>
    <mergeCell ref="E101:F101"/>
    <mergeCell ref="G101:H101"/>
    <mergeCell ref="E102:F102"/>
    <mergeCell ref="G102:H102"/>
    <mergeCell ref="B95:C95"/>
    <mergeCell ref="D95:D96"/>
    <mergeCell ref="E95:F96"/>
    <mergeCell ref="G95:H96"/>
    <mergeCell ref="I95:I96"/>
    <mergeCell ref="J95:J96"/>
    <mergeCell ref="K95:K96"/>
    <mergeCell ref="E97:F97"/>
    <mergeCell ref="G97:H97"/>
    <mergeCell ref="B83:K83"/>
    <mergeCell ref="B80:K80"/>
    <mergeCell ref="B81:K81"/>
    <mergeCell ref="A85:N85"/>
    <mergeCell ref="A86:N86"/>
    <mergeCell ref="D88:H88"/>
    <mergeCell ref="D89:H89"/>
    <mergeCell ref="B93:K93"/>
    <mergeCell ref="B94:K94"/>
    <mergeCell ref="B82:K82"/>
    <mergeCell ref="C87:D87"/>
    <mergeCell ref="B84:N84"/>
    <mergeCell ref="E62:F62"/>
    <mergeCell ref="G62:H62"/>
    <mergeCell ref="E63:F63"/>
    <mergeCell ref="G63:H63"/>
    <mergeCell ref="E60:F60"/>
    <mergeCell ref="G60:H60"/>
    <mergeCell ref="D46:H46"/>
    <mergeCell ref="B77:K77"/>
    <mergeCell ref="B52:K52"/>
    <mergeCell ref="D47:H47"/>
    <mergeCell ref="E55:F55"/>
    <mergeCell ref="G55:H55"/>
    <mergeCell ref="B51:K51"/>
    <mergeCell ref="B53:C53"/>
    <mergeCell ref="J53:J54"/>
    <mergeCell ref="E61:F61"/>
    <mergeCell ref="G61:H61"/>
    <mergeCell ref="E58:F58"/>
    <mergeCell ref="E64:F64"/>
    <mergeCell ref="G64:H64"/>
    <mergeCell ref="E65:F65"/>
    <mergeCell ref="G65:H65"/>
    <mergeCell ref="G75:H75"/>
    <mergeCell ref="G58:H58"/>
    <mergeCell ref="B40:K40"/>
    <mergeCell ref="B41:K41"/>
    <mergeCell ref="B39:K39"/>
    <mergeCell ref="A43:N43"/>
    <mergeCell ref="A44:N44"/>
    <mergeCell ref="G53:H54"/>
    <mergeCell ref="I53:I54"/>
    <mergeCell ref="D53:D54"/>
    <mergeCell ref="B36:K36"/>
    <mergeCell ref="C45:D45"/>
    <mergeCell ref="A42:N42"/>
    <mergeCell ref="G33:H33"/>
    <mergeCell ref="E32:F32"/>
    <mergeCell ref="E33:F33"/>
    <mergeCell ref="E24:F24"/>
    <mergeCell ref="E27:F27"/>
    <mergeCell ref="G26:H26"/>
    <mergeCell ref="G27:H27"/>
    <mergeCell ref="G24:H24"/>
    <mergeCell ref="B9:K9"/>
    <mergeCell ref="G22:H22"/>
    <mergeCell ref="E17:F17"/>
    <mergeCell ref="E19:F19"/>
    <mergeCell ref="G28:H28"/>
    <mergeCell ref="G29:H29"/>
    <mergeCell ref="G21:H21"/>
    <mergeCell ref="E30:F30"/>
    <mergeCell ref="E28:F28"/>
    <mergeCell ref="E26:F26"/>
    <mergeCell ref="E22:F22"/>
    <mergeCell ref="E21:F21"/>
    <mergeCell ref="G30:H30"/>
    <mergeCell ref="G31:H31"/>
    <mergeCell ref="K11:K12"/>
    <mergeCell ref="G23:H23"/>
    <mergeCell ref="E59:F59"/>
    <mergeCell ref="G59:H59"/>
    <mergeCell ref="K53:K54"/>
    <mergeCell ref="E56:F56"/>
    <mergeCell ref="G56:H56"/>
    <mergeCell ref="E57:F57"/>
    <mergeCell ref="G57:H57"/>
    <mergeCell ref="E53:F54"/>
    <mergeCell ref="A1:N1"/>
    <mergeCell ref="A2:N2"/>
    <mergeCell ref="B11:C11"/>
    <mergeCell ref="D11:D12"/>
    <mergeCell ref="E11:F12"/>
    <mergeCell ref="G11:H12"/>
    <mergeCell ref="B3:C3"/>
    <mergeCell ref="D4:H4"/>
    <mergeCell ref="D5:H5"/>
    <mergeCell ref="I11:I12"/>
    <mergeCell ref="G32:H32"/>
    <mergeCell ref="E13:F13"/>
    <mergeCell ref="E14:F14"/>
    <mergeCell ref="E15:F15"/>
    <mergeCell ref="E16:F16"/>
    <mergeCell ref="B10:K10"/>
    <mergeCell ref="G19:H19"/>
    <mergeCell ref="E18:F18"/>
    <mergeCell ref="G20:H20"/>
    <mergeCell ref="E23:F23"/>
    <mergeCell ref="E31:F31"/>
    <mergeCell ref="M11:N11"/>
    <mergeCell ref="G14:H14"/>
    <mergeCell ref="G15:H15"/>
    <mergeCell ref="G18:H18"/>
    <mergeCell ref="G13:H13"/>
    <mergeCell ref="G16:H16"/>
    <mergeCell ref="G17:H17"/>
    <mergeCell ref="M12:N12"/>
    <mergeCell ref="J11:J12"/>
    <mergeCell ref="E20:F20"/>
    <mergeCell ref="E29:F29"/>
    <mergeCell ref="E75:F75"/>
    <mergeCell ref="E66:F66"/>
    <mergeCell ref="G66:H66"/>
    <mergeCell ref="E68:F68"/>
    <mergeCell ref="G68:H68"/>
    <mergeCell ref="G69:H69"/>
    <mergeCell ref="E70:F70"/>
    <mergeCell ref="G70:H70"/>
    <mergeCell ref="E74:F74"/>
    <mergeCell ref="E71:F71"/>
    <mergeCell ref="G71:H71"/>
    <mergeCell ref="G74:H74"/>
    <mergeCell ref="E72:F72"/>
    <mergeCell ref="G72:H72"/>
    <mergeCell ref="E73:F73"/>
    <mergeCell ref="G73:H73"/>
    <mergeCell ref="E69:F69"/>
  </mergeCells>
  <phoneticPr fontId="3" type="noConversion"/>
  <dataValidations count="1">
    <dataValidation type="list" allowBlank="1" showInputMessage="1" showErrorMessage="1" sqref="D55:D76 D181:D202 D139:D160 D97:D118 D13:D35" xr:uid="{00000000-0002-0000-0500-000000000000}">
      <formula1>$M$13:$M$21</formula1>
    </dataValidation>
  </dataValidations>
  <printOptions horizontalCentered="1"/>
  <pageMargins left="0" right="0" top="0" bottom="0" header="0.5" footer="0"/>
  <pageSetup scale="67" orientation="landscape" r:id="rId1"/>
  <headerFooter alignWithMargins="0"/>
  <rowBreaks count="4" manualBreakCount="4">
    <brk id="42" max="13" man="1"/>
    <brk id="84" max="16383" man="1"/>
    <brk id="126" max="16383" man="1"/>
    <brk id="168"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00000"/>
  </sheetPr>
  <dimension ref="A1:L132"/>
  <sheetViews>
    <sheetView topLeftCell="A40" zoomScaleNormal="100" workbookViewId="0">
      <selection activeCell="E128" sqref="E128"/>
    </sheetView>
  </sheetViews>
  <sheetFormatPr defaultRowHeight="15" x14ac:dyDescent="0.2"/>
  <cols>
    <col min="1" max="1" width="9.33203125" customWidth="1"/>
    <col min="3" max="3" width="10.77734375" bestFit="1" customWidth="1"/>
    <col min="4" max="4" width="9.88671875" customWidth="1"/>
    <col min="5" max="5" width="12.21875" bestFit="1" customWidth="1"/>
    <col min="6" max="6" width="10.6640625" bestFit="1" customWidth="1"/>
    <col min="7" max="7" width="11.33203125" bestFit="1" customWidth="1"/>
    <col min="8" max="8" width="10.21875" bestFit="1" customWidth="1"/>
    <col min="9" max="9" width="11.21875" customWidth="1"/>
    <col min="10" max="10" width="0.21875" hidden="1" customWidth="1"/>
    <col min="11" max="11" width="1.109375" customWidth="1"/>
    <col min="12" max="12" width="13.33203125" customWidth="1"/>
  </cols>
  <sheetData>
    <row r="1" spans="1:12" ht="18" x14ac:dyDescent="0.25">
      <c r="A1" s="647" t="s">
        <v>437</v>
      </c>
      <c r="B1" s="647"/>
      <c r="C1" s="647"/>
      <c r="D1" s="647"/>
      <c r="E1" s="647"/>
      <c r="F1" s="647"/>
      <c r="G1" s="647"/>
      <c r="H1" s="647"/>
      <c r="I1" s="647"/>
      <c r="J1" s="110"/>
    </row>
    <row r="2" spans="1:12" ht="18" x14ac:dyDescent="0.25">
      <c r="A2" s="647" t="s">
        <v>438</v>
      </c>
      <c r="B2" s="647"/>
      <c r="C2" s="647"/>
      <c r="D2" s="647"/>
      <c r="E2" s="647"/>
      <c r="F2" s="647"/>
      <c r="G2" s="647"/>
      <c r="H2" s="647"/>
      <c r="I2" s="647"/>
      <c r="J2" s="110"/>
    </row>
    <row r="3" spans="1:12" ht="15" customHeight="1" x14ac:dyDescent="0.25">
      <c r="A3" s="649">
        <f>+SUMMARY!B7</f>
        <v>0</v>
      </c>
      <c r="B3" s="649"/>
      <c r="C3" s="446"/>
      <c r="D3" s="446"/>
      <c r="E3" s="110"/>
      <c r="F3" s="110"/>
      <c r="G3" s="650" t="s">
        <v>439</v>
      </c>
      <c r="H3" s="651"/>
      <c r="I3" s="477">
        <f>SUMMARY!H7</f>
        <v>0</v>
      </c>
      <c r="J3" s="110"/>
    </row>
    <row r="4" spans="1:12" ht="18" x14ac:dyDescent="0.25">
      <c r="A4" s="648" t="s">
        <v>379</v>
      </c>
      <c r="B4" s="648"/>
      <c r="C4" s="479">
        <f>SUMMARY!C8</f>
        <v>0</v>
      </c>
      <c r="D4" s="470"/>
      <c r="E4" s="470"/>
      <c r="F4" s="447"/>
      <c r="G4" s="650" t="s">
        <v>440</v>
      </c>
      <c r="H4" s="651"/>
      <c r="I4" s="478">
        <f>SUMMARY!H8</f>
        <v>0</v>
      </c>
      <c r="J4" s="110"/>
    </row>
    <row r="5" spans="1:12" ht="16.5" x14ac:dyDescent="0.25">
      <c r="A5" s="648" t="s">
        <v>441</v>
      </c>
      <c r="B5" s="648"/>
      <c r="C5" s="480">
        <f>SUMMARY!C10</f>
        <v>0</v>
      </c>
      <c r="D5" s="472"/>
      <c r="E5" s="472"/>
      <c r="F5" s="448"/>
      <c r="G5" s="652" t="s">
        <v>442</v>
      </c>
      <c r="H5" s="652"/>
      <c r="I5" s="449" t="s">
        <v>443</v>
      </c>
      <c r="J5" s="110"/>
    </row>
    <row r="6" spans="1:12" ht="15.75" x14ac:dyDescent="0.25">
      <c r="A6" s="450"/>
      <c r="B6" s="450"/>
      <c r="C6" s="451"/>
      <c r="D6" s="448"/>
      <c r="E6" s="448"/>
      <c r="F6" s="448"/>
      <c r="H6" s="481">
        <f>+SUMMARY!G13</f>
        <v>0</v>
      </c>
      <c r="I6" s="482">
        <f>SUMMARY!H13</f>
        <v>0</v>
      </c>
      <c r="J6" s="110"/>
    </row>
    <row r="7" spans="1:12" ht="15.75" x14ac:dyDescent="0.25">
      <c r="A7" s="450"/>
      <c r="B7" s="450"/>
      <c r="C7" s="451"/>
      <c r="D7" s="448"/>
      <c r="E7" s="448"/>
      <c r="F7" s="448"/>
      <c r="G7" s="448"/>
      <c r="H7" s="448"/>
      <c r="I7" s="448"/>
      <c r="J7" s="110"/>
    </row>
    <row r="8" spans="1:12" ht="18" x14ac:dyDescent="0.25">
      <c r="A8" s="646" t="s">
        <v>455</v>
      </c>
      <c r="B8" s="646"/>
      <c r="C8" s="646"/>
      <c r="D8" s="646"/>
      <c r="E8" s="646"/>
      <c r="F8" s="646"/>
      <c r="G8" s="646"/>
      <c r="H8" s="646"/>
      <c r="I8" s="646"/>
      <c r="J8" s="110"/>
    </row>
    <row r="9" spans="1:12" ht="30" x14ac:dyDescent="0.25">
      <c r="A9" s="452" t="s">
        <v>452</v>
      </c>
      <c r="B9" s="453" t="s">
        <v>444</v>
      </c>
      <c r="C9" s="453" t="s">
        <v>445</v>
      </c>
      <c r="D9" s="452" t="s">
        <v>446</v>
      </c>
      <c r="E9" s="452" t="s">
        <v>447</v>
      </c>
      <c r="F9" s="452" t="s">
        <v>448</v>
      </c>
      <c r="G9" s="452" t="s">
        <v>449</v>
      </c>
      <c r="H9" s="452" t="s">
        <v>450</v>
      </c>
      <c r="I9" s="452" t="s">
        <v>451</v>
      </c>
      <c r="J9" s="110"/>
      <c r="L9" s="452" t="s">
        <v>461</v>
      </c>
    </row>
    <row r="10" spans="1:12" ht="15.75" x14ac:dyDescent="0.25">
      <c r="A10" s="454"/>
      <c r="B10" s="455"/>
      <c r="C10" s="456"/>
      <c r="D10" s="457"/>
      <c r="E10" s="457"/>
      <c r="F10" s="458"/>
      <c r="G10" s="458"/>
      <c r="H10" s="458"/>
      <c r="I10" s="458"/>
      <c r="J10" s="110"/>
      <c r="L10" s="474">
        <f>E128</f>
        <v>0</v>
      </c>
    </row>
    <row r="11" spans="1:12" x14ac:dyDescent="0.2">
      <c r="A11" s="454"/>
      <c r="B11" s="455"/>
      <c r="C11" s="456"/>
      <c r="D11" s="457"/>
      <c r="E11" s="457"/>
      <c r="F11" s="458"/>
      <c r="G11" s="458"/>
      <c r="H11" s="458"/>
      <c r="I11" s="458"/>
      <c r="J11" s="110"/>
      <c r="L11" s="475" t="s">
        <v>463</v>
      </c>
    </row>
    <row r="12" spans="1:12" x14ac:dyDescent="0.2">
      <c r="A12" s="454"/>
      <c r="B12" s="455"/>
      <c r="C12" s="456"/>
      <c r="D12" s="457"/>
      <c r="E12" s="457"/>
      <c r="F12" s="458"/>
      <c r="G12" s="458"/>
      <c r="H12" s="458"/>
      <c r="I12" s="458"/>
      <c r="J12" s="110"/>
    </row>
    <row r="13" spans="1:12" x14ac:dyDescent="0.2">
      <c r="A13" s="454"/>
      <c r="B13" s="455"/>
      <c r="C13" s="456"/>
      <c r="D13" s="457"/>
      <c r="E13" s="457"/>
      <c r="F13" s="458"/>
      <c r="G13" s="458"/>
      <c r="H13" s="458"/>
      <c r="I13" s="458"/>
      <c r="J13" s="110"/>
    </row>
    <row r="14" spans="1:12" x14ac:dyDescent="0.2">
      <c r="A14" s="454"/>
      <c r="B14" s="455"/>
      <c r="C14" s="456"/>
      <c r="D14" s="457"/>
      <c r="E14" s="457"/>
      <c r="F14" s="458"/>
      <c r="G14" s="458"/>
      <c r="H14" s="459"/>
      <c r="I14" s="458"/>
      <c r="J14" s="110"/>
    </row>
    <row r="15" spans="1:12" x14ac:dyDescent="0.2">
      <c r="A15" s="454"/>
      <c r="B15" s="455"/>
      <c r="C15" s="456"/>
      <c r="D15" s="457"/>
      <c r="E15" s="457"/>
      <c r="F15" s="458"/>
      <c r="G15" s="459"/>
      <c r="H15" s="458"/>
      <c r="I15" s="458"/>
      <c r="J15" s="110"/>
    </row>
    <row r="16" spans="1:12" x14ac:dyDescent="0.2">
      <c r="A16" s="454"/>
      <c r="B16" s="455"/>
      <c r="C16" s="456"/>
      <c r="D16" s="457"/>
      <c r="E16" s="457"/>
      <c r="F16" s="458"/>
      <c r="G16" s="458"/>
      <c r="H16" s="458"/>
      <c r="I16" s="458"/>
      <c r="J16" s="110"/>
    </row>
    <row r="17" spans="1:10" x14ac:dyDescent="0.2">
      <c r="A17" s="454"/>
      <c r="B17" s="455"/>
      <c r="C17" s="456"/>
      <c r="D17" s="457"/>
      <c r="E17" s="457"/>
      <c r="F17" s="458"/>
      <c r="G17" s="458"/>
      <c r="H17" s="458"/>
      <c r="I17" s="458"/>
      <c r="J17" s="110"/>
    </row>
    <row r="18" spans="1:10" x14ac:dyDescent="0.2">
      <c r="A18" s="454"/>
      <c r="B18" s="455"/>
      <c r="C18" s="456"/>
      <c r="D18" s="457"/>
      <c r="E18" s="457"/>
      <c r="F18" s="458"/>
      <c r="G18" s="458"/>
      <c r="H18" s="458"/>
      <c r="I18" s="458"/>
      <c r="J18" s="110"/>
    </row>
    <row r="19" spans="1:10" x14ac:dyDescent="0.2">
      <c r="A19" s="454"/>
      <c r="B19" s="455"/>
      <c r="C19" s="456"/>
      <c r="D19" s="457"/>
      <c r="E19" s="457"/>
      <c r="F19" s="458"/>
      <c r="G19" s="458"/>
      <c r="H19" s="458"/>
      <c r="I19" s="458"/>
      <c r="J19" s="110"/>
    </row>
    <row r="20" spans="1:10" x14ac:dyDescent="0.2">
      <c r="A20" s="454"/>
      <c r="B20" s="454"/>
      <c r="C20" s="454"/>
      <c r="D20" s="457"/>
      <c r="E20" s="457"/>
      <c r="F20" s="458"/>
      <c r="G20" s="458"/>
      <c r="H20" s="458"/>
      <c r="I20" s="458"/>
      <c r="J20" s="110"/>
    </row>
    <row r="21" spans="1:10" x14ac:dyDescent="0.2">
      <c r="A21" s="454"/>
      <c r="B21" s="454"/>
      <c r="C21" s="454"/>
      <c r="D21" s="457"/>
      <c r="E21" s="457"/>
      <c r="F21" s="458"/>
      <c r="G21" s="458"/>
      <c r="H21" s="458"/>
      <c r="I21" s="458"/>
      <c r="J21" s="110"/>
    </row>
    <row r="22" spans="1:10" x14ac:dyDescent="0.2">
      <c r="A22" s="454"/>
      <c r="B22" s="454"/>
      <c r="C22" s="454"/>
      <c r="D22" s="457"/>
      <c r="E22" s="457"/>
      <c r="F22" s="458"/>
      <c r="G22" s="458"/>
      <c r="H22" s="458"/>
      <c r="I22" s="458"/>
      <c r="J22" s="110"/>
    </row>
    <row r="23" spans="1:10" x14ac:dyDescent="0.2">
      <c r="A23" s="454"/>
      <c r="B23" s="454"/>
      <c r="C23" s="454"/>
      <c r="D23" s="457"/>
      <c r="E23" s="457"/>
      <c r="F23" s="458"/>
      <c r="G23" s="458"/>
      <c r="H23" s="458"/>
      <c r="I23" s="458"/>
      <c r="J23" s="110"/>
    </row>
    <row r="24" spans="1:10" x14ac:dyDescent="0.2">
      <c r="A24" s="454"/>
      <c r="B24" s="454"/>
      <c r="C24" s="454"/>
      <c r="D24" s="457"/>
      <c r="E24" s="457"/>
      <c r="F24" s="458"/>
      <c r="G24" s="458"/>
      <c r="H24" s="458"/>
      <c r="I24" s="458"/>
      <c r="J24" s="110"/>
    </row>
    <row r="25" spans="1:10" x14ac:dyDescent="0.2">
      <c r="A25" s="454"/>
      <c r="B25" s="454"/>
      <c r="C25" s="454"/>
      <c r="D25" s="457"/>
      <c r="E25" s="457"/>
      <c r="F25" s="458"/>
      <c r="G25" s="458"/>
      <c r="H25" s="458"/>
      <c r="I25" s="458"/>
      <c r="J25" s="110"/>
    </row>
    <row r="26" spans="1:10" x14ac:dyDescent="0.2">
      <c r="A26" s="454"/>
      <c r="B26" s="454"/>
      <c r="C26" s="454"/>
      <c r="D26" s="457"/>
      <c r="E26" s="457"/>
      <c r="F26" s="458"/>
      <c r="G26" s="458"/>
      <c r="H26" s="458"/>
      <c r="I26" s="458"/>
      <c r="J26" s="110"/>
    </row>
    <row r="27" spans="1:10" x14ac:dyDescent="0.2">
      <c r="A27" s="454"/>
      <c r="B27" s="454"/>
      <c r="C27" s="454"/>
      <c r="D27" s="457"/>
      <c r="E27" s="457"/>
      <c r="F27" s="458"/>
      <c r="G27" s="458"/>
      <c r="H27" s="458"/>
      <c r="I27" s="458"/>
      <c r="J27" s="110"/>
    </row>
    <row r="28" spans="1:10" ht="16.5" thickBot="1" x14ac:dyDescent="0.3">
      <c r="A28" s="460"/>
      <c r="B28" s="460"/>
      <c r="C28" s="460"/>
      <c r="D28" s="461" t="s">
        <v>462</v>
      </c>
      <c r="E28" s="473">
        <f>SUM(E10:E27)</f>
        <v>0</v>
      </c>
      <c r="F28" s="462"/>
      <c r="G28" s="462"/>
      <c r="H28" s="462"/>
      <c r="I28" s="462"/>
      <c r="J28" s="110"/>
    </row>
    <row r="29" spans="1:10" ht="15.75" thickTop="1" x14ac:dyDescent="0.2">
      <c r="A29" s="463"/>
      <c r="B29" s="463"/>
      <c r="C29" s="463"/>
      <c r="D29" s="463"/>
      <c r="E29" s="463"/>
      <c r="F29" s="464"/>
      <c r="G29" s="464"/>
      <c r="H29" s="464"/>
      <c r="I29" s="464"/>
      <c r="J29" s="110"/>
    </row>
    <row r="30" spans="1:10" x14ac:dyDescent="0.2">
      <c r="A30" s="443" t="s">
        <v>465</v>
      </c>
      <c r="B30" s="443"/>
      <c r="C30" s="443"/>
      <c r="D30" s="443"/>
      <c r="E30" s="443"/>
      <c r="F30" s="443"/>
      <c r="G30" s="443"/>
      <c r="H30" s="444"/>
      <c r="I30" s="444"/>
      <c r="J30" s="445"/>
    </row>
    <row r="31" spans="1:10" ht="15" customHeight="1" x14ac:dyDescent="0.2">
      <c r="A31" s="645" t="s">
        <v>464</v>
      </c>
      <c r="B31" s="645"/>
      <c r="C31" s="645"/>
      <c r="D31" s="645"/>
      <c r="E31" s="645"/>
      <c r="F31" s="645"/>
      <c r="G31" s="645"/>
      <c r="H31" s="645"/>
      <c r="I31" s="645"/>
      <c r="J31" s="645"/>
    </row>
    <row r="32" spans="1:10" ht="15.75" customHeight="1" x14ac:dyDescent="0.2">
      <c r="A32" s="645"/>
      <c r="B32" s="645"/>
      <c r="C32" s="645"/>
      <c r="D32" s="645"/>
      <c r="E32" s="645"/>
      <c r="F32" s="645"/>
      <c r="G32" s="645"/>
      <c r="H32" s="645"/>
      <c r="I32" s="645"/>
      <c r="J32" s="645"/>
    </row>
    <row r="33" spans="1:10" ht="15.75" x14ac:dyDescent="0.25">
      <c r="A33" s="592" t="s">
        <v>457</v>
      </c>
      <c r="B33" s="653"/>
      <c r="C33" s="653"/>
      <c r="D33" s="653"/>
      <c r="E33" s="653"/>
      <c r="F33" s="653"/>
      <c r="G33" s="653"/>
      <c r="H33" s="653"/>
      <c r="I33" s="653"/>
      <c r="J33" s="110"/>
    </row>
    <row r="34" spans="1:10" ht="18" x14ac:dyDescent="0.25">
      <c r="A34" s="647" t="s">
        <v>437</v>
      </c>
      <c r="B34" s="647"/>
      <c r="C34" s="647"/>
      <c r="D34" s="647"/>
      <c r="E34" s="647"/>
      <c r="F34" s="647"/>
      <c r="G34" s="647"/>
      <c r="H34" s="647"/>
      <c r="I34" s="647"/>
      <c r="J34" s="110"/>
    </row>
    <row r="35" spans="1:10" ht="18" x14ac:dyDescent="0.25">
      <c r="A35" s="647" t="s">
        <v>438</v>
      </c>
      <c r="B35" s="647"/>
      <c r="C35" s="647"/>
      <c r="D35" s="647"/>
      <c r="E35" s="647"/>
      <c r="F35" s="647"/>
      <c r="G35" s="647"/>
      <c r="H35" s="647"/>
      <c r="I35" s="647"/>
      <c r="J35" s="110"/>
    </row>
    <row r="36" spans="1:10" ht="15.75" x14ac:dyDescent="0.25">
      <c r="A36" s="649">
        <f>+SUMMARY!B7</f>
        <v>0</v>
      </c>
      <c r="B36" s="649"/>
      <c r="C36" s="446"/>
      <c r="D36" s="446"/>
      <c r="E36" s="110"/>
      <c r="F36" s="110"/>
      <c r="G36" s="650" t="s">
        <v>439</v>
      </c>
      <c r="H36" s="651"/>
      <c r="I36" s="465">
        <f>SUMMARY!H37</f>
        <v>0</v>
      </c>
      <c r="J36" s="110"/>
    </row>
    <row r="37" spans="1:10" ht="18" x14ac:dyDescent="0.25">
      <c r="A37" s="648" t="s">
        <v>379</v>
      </c>
      <c r="B37" s="648"/>
      <c r="C37" s="469"/>
      <c r="D37" s="470"/>
      <c r="E37" s="470"/>
      <c r="F37" s="447"/>
      <c r="G37" s="650" t="s">
        <v>440</v>
      </c>
      <c r="H37" s="651"/>
      <c r="I37" s="466">
        <f>SUMMARY!H38</f>
        <v>0</v>
      </c>
      <c r="J37" s="110"/>
    </row>
    <row r="38" spans="1:10" ht="16.5" x14ac:dyDescent="0.25">
      <c r="A38" s="648" t="s">
        <v>441</v>
      </c>
      <c r="B38" s="648"/>
      <c r="C38" s="471"/>
      <c r="D38" s="472"/>
      <c r="E38" s="472"/>
      <c r="F38" s="448"/>
      <c r="G38" s="652" t="s">
        <v>442</v>
      </c>
      <c r="H38" s="652"/>
      <c r="I38" s="449" t="s">
        <v>443</v>
      </c>
      <c r="J38" s="110"/>
    </row>
    <row r="39" spans="1:10" ht="15.75" x14ac:dyDescent="0.25">
      <c r="A39" s="450"/>
      <c r="B39" s="450"/>
      <c r="C39" s="451"/>
      <c r="D39" s="448"/>
      <c r="E39" s="448"/>
      <c r="F39" s="448"/>
      <c r="H39" s="467">
        <f>+SUMMARY!G46</f>
        <v>0</v>
      </c>
      <c r="I39" s="468">
        <f>SUMMARY!H46</f>
        <v>0</v>
      </c>
      <c r="J39" s="110"/>
    </row>
    <row r="40" spans="1:10" ht="15.75" x14ac:dyDescent="0.25">
      <c r="A40" s="450"/>
      <c r="B40" s="450"/>
      <c r="C40" s="451"/>
      <c r="D40" s="448"/>
      <c r="E40" s="448"/>
      <c r="F40" s="448"/>
      <c r="G40" s="448"/>
      <c r="H40" s="448"/>
      <c r="I40" s="448"/>
      <c r="J40" s="110"/>
    </row>
    <row r="41" spans="1:10" ht="18" x14ac:dyDescent="0.25">
      <c r="A41" s="646" t="s">
        <v>455</v>
      </c>
      <c r="B41" s="646"/>
      <c r="C41" s="646"/>
      <c r="D41" s="646"/>
      <c r="E41" s="646"/>
      <c r="F41" s="646"/>
      <c r="G41" s="646"/>
      <c r="H41" s="646"/>
      <c r="I41" s="646"/>
      <c r="J41" s="110"/>
    </row>
    <row r="42" spans="1:10" ht="30" x14ac:dyDescent="0.25">
      <c r="A42" s="452" t="s">
        <v>452</v>
      </c>
      <c r="B42" s="453" t="s">
        <v>444</v>
      </c>
      <c r="C42" s="453" t="s">
        <v>445</v>
      </c>
      <c r="D42" s="452" t="s">
        <v>446</v>
      </c>
      <c r="E42" s="452" t="s">
        <v>447</v>
      </c>
      <c r="F42" s="452" t="s">
        <v>448</v>
      </c>
      <c r="G42" s="452" t="s">
        <v>449</v>
      </c>
      <c r="H42" s="452" t="s">
        <v>450</v>
      </c>
      <c r="I42" s="452" t="s">
        <v>451</v>
      </c>
      <c r="J42" s="110"/>
    </row>
    <row r="43" spans="1:10" x14ac:dyDescent="0.2">
      <c r="A43" s="454"/>
      <c r="B43" s="455"/>
      <c r="C43" s="456"/>
      <c r="D43" s="457"/>
      <c r="E43" s="457"/>
      <c r="F43" s="458"/>
      <c r="G43" s="458"/>
      <c r="H43" s="458"/>
      <c r="I43" s="458"/>
      <c r="J43" s="110"/>
    </row>
    <row r="44" spans="1:10" x14ac:dyDescent="0.2">
      <c r="A44" s="454"/>
      <c r="B44" s="455"/>
      <c r="C44" s="456"/>
      <c r="D44" s="457"/>
      <c r="E44" s="457"/>
      <c r="F44" s="458"/>
      <c r="G44" s="458"/>
      <c r="H44" s="458"/>
      <c r="I44" s="458"/>
      <c r="J44" s="110"/>
    </row>
    <row r="45" spans="1:10" x14ac:dyDescent="0.2">
      <c r="A45" s="454"/>
      <c r="B45" s="455"/>
      <c r="C45" s="456"/>
      <c r="D45" s="457"/>
      <c r="E45" s="457"/>
      <c r="F45" s="458"/>
      <c r="G45" s="458"/>
      <c r="H45" s="458"/>
      <c r="I45" s="458"/>
      <c r="J45" s="110"/>
    </row>
    <row r="46" spans="1:10" x14ac:dyDescent="0.2">
      <c r="A46" s="454"/>
      <c r="B46" s="455"/>
      <c r="C46" s="456"/>
      <c r="D46" s="457"/>
      <c r="E46" s="457"/>
      <c r="F46" s="458"/>
      <c r="G46" s="458"/>
      <c r="H46" s="458"/>
      <c r="I46" s="458"/>
      <c r="J46" s="110"/>
    </row>
    <row r="47" spans="1:10" x14ac:dyDescent="0.2">
      <c r="A47" s="454"/>
      <c r="B47" s="455"/>
      <c r="C47" s="456"/>
      <c r="D47" s="457"/>
      <c r="E47" s="457"/>
      <c r="F47" s="458"/>
      <c r="G47" s="458"/>
      <c r="H47" s="459"/>
      <c r="I47" s="458"/>
      <c r="J47" s="110"/>
    </row>
    <row r="48" spans="1:10" x14ac:dyDescent="0.2">
      <c r="A48" s="454"/>
      <c r="B48" s="455"/>
      <c r="C48" s="456"/>
      <c r="D48" s="457"/>
      <c r="E48" s="457"/>
      <c r="F48" s="458"/>
      <c r="G48" s="459"/>
      <c r="H48" s="458"/>
      <c r="I48" s="458"/>
      <c r="J48" s="110"/>
    </row>
    <row r="49" spans="1:10" x14ac:dyDescent="0.2">
      <c r="A49" s="454"/>
      <c r="B49" s="455"/>
      <c r="C49" s="456"/>
      <c r="D49" s="457"/>
      <c r="E49" s="457"/>
      <c r="F49" s="458"/>
      <c r="G49" s="458"/>
      <c r="H49" s="458"/>
      <c r="I49" s="458"/>
      <c r="J49" s="110"/>
    </row>
    <row r="50" spans="1:10" x14ac:dyDescent="0.2">
      <c r="A50" s="454"/>
      <c r="B50" s="455"/>
      <c r="C50" s="456"/>
      <c r="D50" s="457"/>
      <c r="E50" s="457"/>
      <c r="F50" s="458"/>
      <c r="G50" s="458"/>
      <c r="H50" s="458"/>
      <c r="I50" s="458"/>
      <c r="J50" s="110"/>
    </row>
    <row r="51" spans="1:10" x14ac:dyDescent="0.2">
      <c r="A51" s="454"/>
      <c r="B51" s="455"/>
      <c r="C51" s="456"/>
      <c r="D51" s="457"/>
      <c r="E51" s="457"/>
      <c r="F51" s="458"/>
      <c r="G51" s="458"/>
      <c r="H51" s="458"/>
      <c r="I51" s="458"/>
      <c r="J51" s="110"/>
    </row>
    <row r="52" spans="1:10" x14ac:dyDescent="0.2">
      <c r="A52" s="454"/>
      <c r="B52" s="455"/>
      <c r="C52" s="456"/>
      <c r="D52" s="457"/>
      <c r="E52" s="457"/>
      <c r="F52" s="458"/>
      <c r="G52" s="458"/>
      <c r="H52" s="458"/>
      <c r="I52" s="458"/>
      <c r="J52" s="110"/>
    </row>
    <row r="53" spans="1:10" x14ac:dyDescent="0.2">
      <c r="A53" s="454"/>
      <c r="B53" s="454"/>
      <c r="C53" s="454"/>
      <c r="D53" s="457"/>
      <c r="E53" s="457"/>
      <c r="F53" s="458"/>
      <c r="G53" s="458"/>
      <c r="H53" s="458"/>
      <c r="I53" s="458"/>
      <c r="J53" s="110"/>
    </row>
    <row r="54" spans="1:10" x14ac:dyDescent="0.2">
      <c r="A54" s="454"/>
      <c r="B54" s="454"/>
      <c r="C54" s="454"/>
      <c r="D54" s="457"/>
      <c r="E54" s="457"/>
      <c r="F54" s="458"/>
      <c r="G54" s="458"/>
      <c r="H54" s="458"/>
      <c r="I54" s="458"/>
      <c r="J54" s="110"/>
    </row>
    <row r="55" spans="1:10" x14ac:dyDescent="0.2">
      <c r="A55" s="454"/>
      <c r="B55" s="454"/>
      <c r="C55" s="454"/>
      <c r="D55" s="457"/>
      <c r="E55" s="457"/>
      <c r="F55" s="458"/>
      <c r="G55" s="458"/>
      <c r="H55" s="458"/>
      <c r="I55" s="458"/>
      <c r="J55" s="110"/>
    </row>
    <row r="56" spans="1:10" x14ac:dyDescent="0.2">
      <c r="A56" s="454"/>
      <c r="B56" s="454"/>
      <c r="C56" s="454"/>
      <c r="D56" s="457"/>
      <c r="E56" s="457"/>
      <c r="F56" s="458"/>
      <c r="G56" s="458"/>
      <c r="H56" s="458"/>
      <c r="I56" s="458"/>
      <c r="J56" s="110"/>
    </row>
    <row r="57" spans="1:10" x14ac:dyDescent="0.2">
      <c r="A57" s="454"/>
      <c r="B57" s="454"/>
      <c r="C57" s="454"/>
      <c r="D57" s="457"/>
      <c r="E57" s="457"/>
      <c r="F57" s="458"/>
      <c r="G57" s="458"/>
      <c r="H57" s="458"/>
      <c r="I57" s="458"/>
      <c r="J57" s="110"/>
    </row>
    <row r="58" spans="1:10" x14ac:dyDescent="0.2">
      <c r="A58" s="454"/>
      <c r="B58" s="454"/>
      <c r="C58" s="454"/>
      <c r="D58" s="457"/>
      <c r="E58" s="457"/>
      <c r="F58" s="458"/>
      <c r="G58" s="458"/>
      <c r="H58" s="458"/>
      <c r="I58" s="458"/>
      <c r="J58" s="110"/>
    </row>
    <row r="59" spans="1:10" x14ac:dyDescent="0.2">
      <c r="A59" s="454"/>
      <c r="B59" s="454"/>
      <c r="C59" s="454"/>
      <c r="D59" s="457"/>
      <c r="E59" s="457"/>
      <c r="F59" s="458"/>
      <c r="G59" s="458"/>
      <c r="H59" s="458"/>
      <c r="I59" s="458"/>
      <c r="J59" s="110"/>
    </row>
    <row r="60" spans="1:10" x14ac:dyDescent="0.2">
      <c r="A60" s="454"/>
      <c r="B60" s="454"/>
      <c r="C60" s="454"/>
      <c r="D60" s="457"/>
      <c r="E60" s="457"/>
      <c r="F60" s="458"/>
      <c r="G60" s="458"/>
      <c r="H60" s="458"/>
      <c r="I60" s="458"/>
      <c r="J60" s="110"/>
    </row>
    <row r="61" spans="1:10" ht="16.5" thickBot="1" x14ac:dyDescent="0.3">
      <c r="A61" s="460"/>
      <c r="B61" s="460"/>
      <c r="C61" s="460"/>
      <c r="D61" s="461" t="s">
        <v>462</v>
      </c>
      <c r="E61" s="473">
        <f>SUM(E43:E60)</f>
        <v>0</v>
      </c>
      <c r="F61" s="462"/>
      <c r="G61" s="462"/>
      <c r="H61" s="462"/>
      <c r="I61" s="462"/>
      <c r="J61" s="110"/>
    </row>
    <row r="62" spans="1:10" ht="15.75" thickTop="1" x14ac:dyDescent="0.2">
      <c r="A62" s="463"/>
      <c r="B62" s="463"/>
      <c r="C62" s="463"/>
      <c r="D62" s="463"/>
      <c r="E62" s="463"/>
      <c r="F62" s="464"/>
      <c r="G62" s="464"/>
      <c r="H62" s="464"/>
      <c r="I62" s="464"/>
      <c r="J62" s="110"/>
    </row>
    <row r="63" spans="1:10" x14ac:dyDescent="0.2">
      <c r="A63" s="443" t="s">
        <v>465</v>
      </c>
      <c r="B63" s="443"/>
      <c r="C63" s="443"/>
      <c r="D63" s="443"/>
      <c r="E63" s="443"/>
      <c r="F63" s="443"/>
      <c r="G63" s="443"/>
      <c r="H63" s="444"/>
      <c r="I63" s="444"/>
      <c r="J63" s="445"/>
    </row>
    <row r="64" spans="1:10" x14ac:dyDescent="0.2">
      <c r="A64" s="645" t="s">
        <v>464</v>
      </c>
      <c r="B64" s="645"/>
      <c r="C64" s="645"/>
      <c r="D64" s="645"/>
      <c r="E64" s="645"/>
      <c r="F64" s="645"/>
      <c r="G64" s="645"/>
      <c r="H64" s="645"/>
      <c r="I64" s="645"/>
      <c r="J64" s="645"/>
    </row>
    <row r="65" spans="1:10" x14ac:dyDescent="0.2">
      <c r="A65" s="645"/>
      <c r="B65" s="645"/>
      <c r="C65" s="645"/>
      <c r="D65" s="645"/>
      <c r="E65" s="645"/>
      <c r="F65" s="645"/>
      <c r="G65" s="645"/>
      <c r="H65" s="645"/>
      <c r="I65" s="645"/>
      <c r="J65" s="645"/>
    </row>
    <row r="66" spans="1:10" ht="15.75" x14ac:dyDescent="0.25">
      <c r="A66" s="592" t="s">
        <v>458</v>
      </c>
      <c r="B66" s="653"/>
      <c r="C66" s="653"/>
      <c r="D66" s="653"/>
      <c r="E66" s="653"/>
      <c r="F66" s="653"/>
      <c r="G66" s="653"/>
      <c r="H66" s="653"/>
      <c r="I66" s="653"/>
      <c r="J66" s="110"/>
    </row>
    <row r="67" spans="1:10" ht="18" x14ac:dyDescent="0.25">
      <c r="A67" s="647" t="s">
        <v>437</v>
      </c>
      <c r="B67" s="647"/>
      <c r="C67" s="647"/>
      <c r="D67" s="647"/>
      <c r="E67" s="647"/>
      <c r="F67" s="647"/>
      <c r="G67" s="647"/>
      <c r="H67" s="647"/>
      <c r="I67" s="647"/>
      <c r="J67" s="110"/>
    </row>
    <row r="68" spans="1:10" ht="18" x14ac:dyDescent="0.25">
      <c r="A68" s="647" t="s">
        <v>438</v>
      </c>
      <c r="B68" s="647"/>
      <c r="C68" s="647"/>
      <c r="D68" s="647"/>
      <c r="E68" s="647"/>
      <c r="F68" s="647"/>
      <c r="G68" s="647"/>
      <c r="H68" s="647"/>
      <c r="I68" s="647"/>
      <c r="J68" s="110"/>
    </row>
    <row r="69" spans="1:10" ht="15.75" x14ac:dyDescent="0.25">
      <c r="A69" s="649">
        <f>+SUMMARY!B7</f>
        <v>0</v>
      </c>
      <c r="B69" s="649"/>
      <c r="C69" s="446"/>
      <c r="D69" s="446"/>
      <c r="E69" s="110"/>
      <c r="F69" s="110"/>
      <c r="G69" s="650" t="s">
        <v>439</v>
      </c>
      <c r="H69" s="651"/>
      <c r="I69" s="465">
        <f>SUMMARY!H70</f>
        <v>0</v>
      </c>
      <c r="J69" s="110"/>
    </row>
    <row r="70" spans="1:10" ht="18" x14ac:dyDescent="0.25">
      <c r="A70" s="648" t="s">
        <v>379</v>
      </c>
      <c r="B70" s="648"/>
      <c r="C70" s="469">
        <f>SUMMARY!C71</f>
        <v>0</v>
      </c>
      <c r="D70" s="470"/>
      <c r="E70" s="470"/>
      <c r="F70" s="447"/>
      <c r="G70" s="650" t="s">
        <v>440</v>
      </c>
      <c r="H70" s="651"/>
      <c r="I70" s="466">
        <f>SUMMARY!H71</f>
        <v>0</v>
      </c>
      <c r="J70" s="110"/>
    </row>
    <row r="71" spans="1:10" ht="16.5" x14ac:dyDescent="0.25">
      <c r="A71" s="648" t="s">
        <v>441</v>
      </c>
      <c r="B71" s="648"/>
      <c r="C71" s="471">
        <f>SUMMARY!C73</f>
        <v>0</v>
      </c>
      <c r="D71" s="472"/>
      <c r="E71" s="472"/>
      <c r="F71" s="448"/>
      <c r="G71" s="652" t="s">
        <v>442</v>
      </c>
      <c r="H71" s="652"/>
      <c r="I71" s="449" t="s">
        <v>443</v>
      </c>
      <c r="J71" s="110"/>
    </row>
    <row r="72" spans="1:10" ht="15.75" x14ac:dyDescent="0.25">
      <c r="A72" s="450"/>
      <c r="B72" s="450"/>
      <c r="C72" s="451"/>
      <c r="D72" s="448"/>
      <c r="E72" s="448"/>
      <c r="F72" s="448"/>
      <c r="H72" s="467">
        <f>+SUMMARY!G79</f>
        <v>0</v>
      </c>
      <c r="I72" s="468">
        <f>SUMMARY!H79</f>
        <v>0</v>
      </c>
      <c r="J72" s="110"/>
    </row>
    <row r="73" spans="1:10" ht="15.75" x14ac:dyDescent="0.25">
      <c r="A73" s="450"/>
      <c r="B73" s="450"/>
      <c r="C73" s="451"/>
      <c r="D73" s="448"/>
      <c r="E73" s="448"/>
      <c r="F73" s="448"/>
      <c r="G73" s="448"/>
      <c r="H73" s="448"/>
      <c r="I73" s="448"/>
      <c r="J73" s="110"/>
    </row>
    <row r="74" spans="1:10" ht="18" x14ac:dyDescent="0.25">
      <c r="A74" s="646" t="s">
        <v>455</v>
      </c>
      <c r="B74" s="646"/>
      <c r="C74" s="646"/>
      <c r="D74" s="646"/>
      <c r="E74" s="646"/>
      <c r="F74" s="646"/>
      <c r="G74" s="646"/>
      <c r="H74" s="646"/>
      <c r="I74" s="646"/>
      <c r="J74" s="110"/>
    </row>
    <row r="75" spans="1:10" ht="30" x14ac:dyDescent="0.25">
      <c r="A75" s="452" t="s">
        <v>452</v>
      </c>
      <c r="B75" s="453" t="s">
        <v>444</v>
      </c>
      <c r="C75" s="453" t="s">
        <v>445</v>
      </c>
      <c r="D75" s="452" t="s">
        <v>446</v>
      </c>
      <c r="E75" s="452" t="s">
        <v>447</v>
      </c>
      <c r="F75" s="452" t="s">
        <v>448</v>
      </c>
      <c r="G75" s="452" t="s">
        <v>449</v>
      </c>
      <c r="H75" s="452" t="s">
        <v>450</v>
      </c>
      <c r="I75" s="452" t="s">
        <v>451</v>
      </c>
      <c r="J75" s="110"/>
    </row>
    <row r="76" spans="1:10" x14ac:dyDescent="0.2">
      <c r="A76" s="454"/>
      <c r="B76" s="455"/>
      <c r="C76" s="456"/>
      <c r="D76" s="457"/>
      <c r="E76" s="457"/>
      <c r="F76" s="458"/>
      <c r="G76" s="458"/>
      <c r="H76" s="458"/>
      <c r="I76" s="458"/>
      <c r="J76" s="110"/>
    </row>
    <row r="77" spans="1:10" x14ac:dyDescent="0.2">
      <c r="A77" s="454"/>
      <c r="B77" s="455"/>
      <c r="C77" s="456"/>
      <c r="D77" s="457"/>
      <c r="E77" s="457"/>
      <c r="F77" s="458"/>
      <c r="G77" s="458"/>
      <c r="H77" s="458"/>
      <c r="I77" s="458"/>
      <c r="J77" s="110"/>
    </row>
    <row r="78" spans="1:10" x14ac:dyDescent="0.2">
      <c r="A78" s="454"/>
      <c r="B78" s="455"/>
      <c r="C78" s="456"/>
      <c r="D78" s="457"/>
      <c r="E78" s="457"/>
      <c r="F78" s="458"/>
      <c r="G78" s="458"/>
      <c r="H78" s="458"/>
      <c r="I78" s="458"/>
      <c r="J78" s="110"/>
    </row>
    <row r="79" spans="1:10" x14ac:dyDescent="0.2">
      <c r="A79" s="454"/>
      <c r="B79" s="455"/>
      <c r="C79" s="456"/>
      <c r="D79" s="457"/>
      <c r="E79" s="457"/>
      <c r="F79" s="458"/>
      <c r="G79" s="458"/>
      <c r="H79" s="458"/>
      <c r="I79" s="458"/>
      <c r="J79" s="110"/>
    </row>
    <row r="80" spans="1:10" x14ac:dyDescent="0.2">
      <c r="A80" s="454"/>
      <c r="B80" s="455"/>
      <c r="C80" s="456"/>
      <c r="D80" s="457"/>
      <c r="E80" s="457"/>
      <c r="F80" s="458"/>
      <c r="G80" s="458"/>
      <c r="H80" s="459"/>
      <c r="I80" s="458"/>
      <c r="J80" s="110"/>
    </row>
    <row r="81" spans="1:10" x14ac:dyDescent="0.2">
      <c r="A81" s="454"/>
      <c r="B81" s="455"/>
      <c r="C81" s="456"/>
      <c r="D81" s="457"/>
      <c r="E81" s="457"/>
      <c r="F81" s="458"/>
      <c r="G81" s="459"/>
      <c r="H81" s="458"/>
      <c r="I81" s="458"/>
      <c r="J81" s="110"/>
    </row>
    <row r="82" spans="1:10" x14ac:dyDescent="0.2">
      <c r="A82" s="454"/>
      <c r="B82" s="455"/>
      <c r="C82" s="456"/>
      <c r="D82" s="457"/>
      <c r="E82" s="457"/>
      <c r="F82" s="458"/>
      <c r="G82" s="458"/>
      <c r="H82" s="458"/>
      <c r="I82" s="458"/>
      <c r="J82" s="110"/>
    </row>
    <row r="83" spans="1:10" x14ac:dyDescent="0.2">
      <c r="A83" s="454"/>
      <c r="B83" s="455"/>
      <c r="C83" s="456"/>
      <c r="D83" s="457"/>
      <c r="E83" s="457"/>
      <c r="F83" s="458"/>
      <c r="G83" s="458"/>
      <c r="H83" s="458"/>
      <c r="I83" s="458"/>
      <c r="J83" s="110"/>
    </row>
    <row r="84" spans="1:10" x14ac:dyDescent="0.2">
      <c r="A84" s="454"/>
      <c r="B84" s="455"/>
      <c r="C84" s="456"/>
      <c r="D84" s="457"/>
      <c r="E84" s="457"/>
      <c r="F84" s="458"/>
      <c r="G84" s="458"/>
      <c r="H84" s="458"/>
      <c r="I84" s="458"/>
      <c r="J84" s="110"/>
    </row>
    <row r="85" spans="1:10" x14ac:dyDescent="0.2">
      <c r="A85" s="454"/>
      <c r="B85" s="455"/>
      <c r="C85" s="456"/>
      <c r="D85" s="457"/>
      <c r="E85" s="457"/>
      <c r="F85" s="458"/>
      <c r="G85" s="458"/>
      <c r="H85" s="458"/>
      <c r="I85" s="458"/>
      <c r="J85" s="110"/>
    </row>
    <row r="86" spans="1:10" x14ac:dyDescent="0.2">
      <c r="A86" s="454"/>
      <c r="B86" s="454"/>
      <c r="C86" s="454"/>
      <c r="D86" s="457"/>
      <c r="E86" s="457"/>
      <c r="F86" s="458"/>
      <c r="G86" s="458"/>
      <c r="H86" s="458"/>
      <c r="I86" s="458"/>
      <c r="J86" s="110"/>
    </row>
    <row r="87" spans="1:10" x14ac:dyDescent="0.2">
      <c r="A87" s="454"/>
      <c r="B87" s="454"/>
      <c r="C87" s="454"/>
      <c r="D87" s="457"/>
      <c r="E87" s="457"/>
      <c r="F87" s="458"/>
      <c r="G87" s="458"/>
      <c r="H87" s="458"/>
      <c r="I87" s="458"/>
      <c r="J87" s="110"/>
    </row>
    <row r="88" spans="1:10" x14ac:dyDescent="0.2">
      <c r="A88" s="454"/>
      <c r="B88" s="454"/>
      <c r="C88" s="454"/>
      <c r="D88" s="457"/>
      <c r="E88" s="457"/>
      <c r="F88" s="458"/>
      <c r="G88" s="458"/>
      <c r="H88" s="458"/>
      <c r="I88" s="458"/>
      <c r="J88" s="110"/>
    </row>
    <row r="89" spans="1:10" x14ac:dyDescent="0.2">
      <c r="A89" s="454"/>
      <c r="B89" s="454"/>
      <c r="C89" s="454"/>
      <c r="D89" s="457"/>
      <c r="E89" s="457"/>
      <c r="F89" s="458"/>
      <c r="G89" s="458"/>
      <c r="H89" s="458"/>
      <c r="I89" s="458"/>
      <c r="J89" s="110"/>
    </row>
    <row r="90" spans="1:10" x14ac:dyDescent="0.2">
      <c r="A90" s="454"/>
      <c r="B90" s="454"/>
      <c r="C90" s="454"/>
      <c r="D90" s="457"/>
      <c r="E90" s="457"/>
      <c r="F90" s="458"/>
      <c r="G90" s="458"/>
      <c r="H90" s="458"/>
      <c r="I90" s="458"/>
      <c r="J90" s="110"/>
    </row>
    <row r="91" spans="1:10" x14ac:dyDescent="0.2">
      <c r="A91" s="454"/>
      <c r="B91" s="454"/>
      <c r="C91" s="454"/>
      <c r="D91" s="457"/>
      <c r="E91" s="457"/>
      <c r="F91" s="458"/>
      <c r="G91" s="458"/>
      <c r="H91" s="458"/>
      <c r="I91" s="458"/>
      <c r="J91" s="110"/>
    </row>
    <row r="92" spans="1:10" x14ac:dyDescent="0.2">
      <c r="A92" s="454"/>
      <c r="B92" s="454"/>
      <c r="C92" s="454"/>
      <c r="D92" s="457"/>
      <c r="E92" s="457"/>
      <c r="F92" s="458"/>
      <c r="G92" s="458"/>
      <c r="H92" s="458"/>
      <c r="I92" s="458"/>
      <c r="J92" s="110"/>
    </row>
    <row r="93" spans="1:10" x14ac:dyDescent="0.2">
      <c r="A93" s="454"/>
      <c r="B93" s="454"/>
      <c r="C93" s="454"/>
      <c r="D93" s="457"/>
      <c r="E93" s="457"/>
      <c r="F93" s="458"/>
      <c r="G93" s="458"/>
      <c r="H93" s="458"/>
      <c r="I93" s="458"/>
      <c r="J93" s="110"/>
    </row>
    <row r="94" spans="1:10" ht="16.5" thickBot="1" x14ac:dyDescent="0.3">
      <c r="A94" s="460"/>
      <c r="B94" s="460"/>
      <c r="C94" s="460"/>
      <c r="D94" s="461" t="s">
        <v>462</v>
      </c>
      <c r="E94" s="473">
        <f>SUM(E76:E93)</f>
        <v>0</v>
      </c>
      <c r="F94" s="462"/>
      <c r="G94" s="462"/>
      <c r="H94" s="462"/>
      <c r="I94" s="462"/>
      <c r="J94" s="110"/>
    </row>
    <row r="95" spans="1:10" ht="15.75" thickTop="1" x14ac:dyDescent="0.2">
      <c r="A95" s="463"/>
      <c r="B95" s="463"/>
      <c r="C95" s="463"/>
      <c r="D95" s="463"/>
      <c r="E95" s="463"/>
      <c r="F95" s="464"/>
      <c r="G95" s="464"/>
      <c r="H95" s="464"/>
      <c r="I95" s="464"/>
      <c r="J95" s="110"/>
    </row>
    <row r="96" spans="1:10" x14ac:dyDescent="0.2">
      <c r="A96" s="443" t="s">
        <v>465</v>
      </c>
      <c r="B96" s="443"/>
      <c r="C96" s="443"/>
      <c r="D96" s="443"/>
      <c r="E96" s="443"/>
      <c r="F96" s="443"/>
      <c r="G96" s="443"/>
      <c r="H96" s="444"/>
      <c r="I96" s="444"/>
      <c r="J96" s="445"/>
    </row>
    <row r="97" spans="1:10" x14ac:dyDescent="0.2">
      <c r="A97" s="645" t="s">
        <v>464</v>
      </c>
      <c r="B97" s="645"/>
      <c r="C97" s="645"/>
      <c r="D97" s="645"/>
      <c r="E97" s="645"/>
      <c r="F97" s="645"/>
      <c r="G97" s="645"/>
      <c r="H97" s="645"/>
      <c r="I97" s="645"/>
      <c r="J97" s="645"/>
    </row>
    <row r="98" spans="1:10" x14ac:dyDescent="0.2">
      <c r="A98" s="645"/>
      <c r="B98" s="645"/>
      <c r="C98" s="645"/>
      <c r="D98" s="645"/>
      <c r="E98" s="645"/>
      <c r="F98" s="645"/>
      <c r="G98" s="645"/>
      <c r="H98" s="645"/>
      <c r="I98" s="645"/>
      <c r="J98" s="645"/>
    </row>
    <row r="99" spans="1:10" ht="15.75" x14ac:dyDescent="0.25">
      <c r="A99" s="592" t="s">
        <v>459</v>
      </c>
      <c r="B99" s="653"/>
      <c r="C99" s="653"/>
      <c r="D99" s="653"/>
      <c r="E99" s="653"/>
      <c r="F99" s="653"/>
      <c r="G99" s="653"/>
      <c r="H99" s="653"/>
      <c r="I99" s="653"/>
      <c r="J99" s="110"/>
    </row>
    <row r="100" spans="1:10" ht="18" x14ac:dyDescent="0.25">
      <c r="A100" s="647" t="s">
        <v>437</v>
      </c>
      <c r="B100" s="647"/>
      <c r="C100" s="647"/>
      <c r="D100" s="647"/>
      <c r="E100" s="647"/>
      <c r="F100" s="647"/>
      <c r="G100" s="647"/>
      <c r="H100" s="647"/>
      <c r="I100" s="647"/>
      <c r="J100" s="110"/>
    </row>
    <row r="101" spans="1:10" ht="18" x14ac:dyDescent="0.25">
      <c r="A101" s="647" t="s">
        <v>438</v>
      </c>
      <c r="B101" s="647"/>
      <c r="C101" s="647"/>
      <c r="D101" s="647"/>
      <c r="E101" s="647"/>
      <c r="F101" s="647"/>
      <c r="G101" s="647"/>
      <c r="H101" s="647"/>
      <c r="I101" s="647"/>
      <c r="J101" s="110"/>
    </row>
    <row r="102" spans="1:10" ht="15.75" x14ac:dyDescent="0.25">
      <c r="A102" s="649">
        <f>+SUMMARY!B7</f>
        <v>0</v>
      </c>
      <c r="B102" s="649"/>
      <c r="C102" s="446"/>
      <c r="D102" s="446"/>
      <c r="E102" s="110"/>
      <c r="F102" s="110"/>
      <c r="G102" s="650" t="s">
        <v>439</v>
      </c>
      <c r="H102" s="651"/>
      <c r="I102" s="465">
        <f>SUMMARY!H103</f>
        <v>0</v>
      </c>
      <c r="J102" s="110"/>
    </row>
    <row r="103" spans="1:10" ht="18" x14ac:dyDescent="0.25">
      <c r="A103" s="648" t="s">
        <v>379</v>
      </c>
      <c r="B103" s="648"/>
      <c r="C103" s="469">
        <f>SUMMARY!C104</f>
        <v>0</v>
      </c>
      <c r="D103" s="470"/>
      <c r="E103" s="470"/>
      <c r="F103" s="447"/>
      <c r="G103" s="650" t="s">
        <v>440</v>
      </c>
      <c r="H103" s="651"/>
      <c r="I103" s="466">
        <f>SUMMARY!H104</f>
        <v>0</v>
      </c>
      <c r="J103" s="110"/>
    </row>
    <row r="104" spans="1:10" ht="16.5" x14ac:dyDescent="0.25">
      <c r="A104" s="648" t="s">
        <v>441</v>
      </c>
      <c r="B104" s="648"/>
      <c r="C104" s="471">
        <f>SUMMARY!C106</f>
        <v>0</v>
      </c>
      <c r="D104" s="472"/>
      <c r="E104" s="472"/>
      <c r="F104" s="448"/>
      <c r="G104" s="652" t="s">
        <v>442</v>
      </c>
      <c r="H104" s="652"/>
      <c r="I104" s="449" t="s">
        <v>443</v>
      </c>
      <c r="J104" s="110"/>
    </row>
    <row r="105" spans="1:10" ht="15.75" x14ac:dyDescent="0.25">
      <c r="A105" s="450"/>
      <c r="B105" s="450"/>
      <c r="C105" s="451"/>
      <c r="D105" s="448"/>
      <c r="E105" s="448"/>
      <c r="F105" s="448"/>
      <c r="H105" s="467">
        <f>+SUMMARY!G112</f>
        <v>0</v>
      </c>
      <c r="I105" s="468">
        <f>SUMMARY!H112</f>
        <v>0</v>
      </c>
      <c r="J105" s="110"/>
    </row>
    <row r="106" spans="1:10" ht="15.75" x14ac:dyDescent="0.25">
      <c r="A106" s="450"/>
      <c r="B106" s="450"/>
      <c r="C106" s="451"/>
      <c r="D106" s="448"/>
      <c r="E106" s="448"/>
      <c r="F106" s="448"/>
      <c r="G106" s="448"/>
      <c r="H106" s="448"/>
      <c r="I106" s="448"/>
      <c r="J106" s="110"/>
    </row>
    <row r="107" spans="1:10" ht="18" x14ac:dyDescent="0.25">
      <c r="A107" s="646" t="s">
        <v>455</v>
      </c>
      <c r="B107" s="646"/>
      <c r="C107" s="646"/>
      <c r="D107" s="646"/>
      <c r="E107" s="646"/>
      <c r="F107" s="646"/>
      <c r="G107" s="646"/>
      <c r="H107" s="646"/>
      <c r="I107" s="646"/>
      <c r="J107" s="110"/>
    </row>
    <row r="108" spans="1:10" ht="30" x14ac:dyDescent="0.25">
      <c r="A108" s="452" t="s">
        <v>452</v>
      </c>
      <c r="B108" s="453" t="s">
        <v>444</v>
      </c>
      <c r="C108" s="453" t="s">
        <v>445</v>
      </c>
      <c r="D108" s="452" t="s">
        <v>446</v>
      </c>
      <c r="E108" s="452" t="s">
        <v>447</v>
      </c>
      <c r="F108" s="452" t="s">
        <v>448</v>
      </c>
      <c r="G108" s="452" t="s">
        <v>449</v>
      </c>
      <c r="H108" s="452" t="s">
        <v>450</v>
      </c>
      <c r="I108" s="452" t="s">
        <v>451</v>
      </c>
      <c r="J108" s="110"/>
    </row>
    <row r="109" spans="1:10" x14ac:dyDescent="0.2">
      <c r="A109" s="454"/>
      <c r="B109" s="455"/>
      <c r="C109" s="456"/>
      <c r="D109" s="457"/>
      <c r="E109" s="457"/>
      <c r="F109" s="458"/>
      <c r="G109" s="458"/>
      <c r="H109" s="458"/>
      <c r="I109" s="458"/>
      <c r="J109" s="110"/>
    </row>
    <row r="110" spans="1:10" x14ac:dyDescent="0.2">
      <c r="A110" s="454"/>
      <c r="B110" s="455"/>
      <c r="C110" s="456"/>
      <c r="D110" s="457"/>
      <c r="E110" s="457"/>
      <c r="F110" s="458"/>
      <c r="G110" s="458"/>
      <c r="H110" s="458"/>
      <c r="I110" s="458"/>
      <c r="J110" s="110"/>
    </row>
    <row r="111" spans="1:10" x14ac:dyDescent="0.2">
      <c r="A111" s="454"/>
      <c r="B111" s="455"/>
      <c r="C111" s="456"/>
      <c r="D111" s="457"/>
      <c r="E111" s="457"/>
      <c r="F111" s="458"/>
      <c r="G111" s="458"/>
      <c r="H111" s="458"/>
      <c r="I111" s="458"/>
      <c r="J111" s="110"/>
    </row>
    <row r="112" spans="1:10" x14ac:dyDescent="0.2">
      <c r="A112" s="454"/>
      <c r="B112" s="455"/>
      <c r="C112" s="456"/>
      <c r="D112" s="457"/>
      <c r="E112" s="457"/>
      <c r="F112" s="458"/>
      <c r="G112" s="458"/>
      <c r="H112" s="458"/>
      <c r="I112" s="458"/>
      <c r="J112" s="110"/>
    </row>
    <row r="113" spans="1:10" x14ac:dyDescent="0.2">
      <c r="A113" s="454"/>
      <c r="B113" s="455"/>
      <c r="C113" s="456"/>
      <c r="D113" s="457"/>
      <c r="E113" s="457"/>
      <c r="F113" s="458"/>
      <c r="G113" s="458"/>
      <c r="H113" s="459"/>
      <c r="I113" s="458"/>
      <c r="J113" s="110"/>
    </row>
    <row r="114" spans="1:10" x14ac:dyDescent="0.2">
      <c r="A114" s="454"/>
      <c r="B114" s="455"/>
      <c r="C114" s="456"/>
      <c r="D114" s="457"/>
      <c r="E114" s="457"/>
      <c r="F114" s="458"/>
      <c r="G114" s="459"/>
      <c r="H114" s="458"/>
      <c r="I114" s="458"/>
      <c r="J114" s="110"/>
    </row>
    <row r="115" spans="1:10" x14ac:dyDescent="0.2">
      <c r="A115" s="454"/>
      <c r="B115" s="455"/>
      <c r="C115" s="456"/>
      <c r="D115" s="457"/>
      <c r="E115" s="457"/>
      <c r="F115" s="458"/>
      <c r="G115" s="458"/>
      <c r="H115" s="458"/>
      <c r="I115" s="458"/>
      <c r="J115" s="110"/>
    </row>
    <row r="116" spans="1:10" x14ac:dyDescent="0.2">
      <c r="A116" s="454"/>
      <c r="B116" s="455"/>
      <c r="C116" s="456"/>
      <c r="D116" s="457"/>
      <c r="E116" s="457"/>
      <c r="F116" s="458"/>
      <c r="G116" s="458"/>
      <c r="H116" s="458"/>
      <c r="I116" s="458"/>
      <c r="J116" s="110"/>
    </row>
    <row r="117" spans="1:10" x14ac:dyDescent="0.2">
      <c r="A117" s="454"/>
      <c r="B117" s="455"/>
      <c r="C117" s="456"/>
      <c r="D117" s="457"/>
      <c r="E117" s="457"/>
      <c r="F117" s="458"/>
      <c r="G117" s="458"/>
      <c r="H117" s="458"/>
      <c r="I117" s="458"/>
      <c r="J117" s="110"/>
    </row>
    <row r="118" spans="1:10" x14ac:dyDescent="0.2">
      <c r="A118" s="454"/>
      <c r="B118" s="455"/>
      <c r="C118" s="456"/>
      <c r="D118" s="457"/>
      <c r="E118" s="457"/>
      <c r="F118" s="458"/>
      <c r="G118" s="458"/>
      <c r="H118" s="458"/>
      <c r="I118" s="458"/>
      <c r="J118" s="110"/>
    </row>
    <row r="119" spans="1:10" x14ac:dyDescent="0.2">
      <c r="A119" s="454"/>
      <c r="B119" s="454"/>
      <c r="C119" s="454"/>
      <c r="D119" s="457"/>
      <c r="E119" s="457"/>
      <c r="F119" s="458"/>
      <c r="G119" s="458"/>
      <c r="H119" s="458"/>
      <c r="I119" s="458"/>
      <c r="J119" s="110"/>
    </row>
    <row r="120" spans="1:10" x14ac:dyDescent="0.2">
      <c r="A120" s="454"/>
      <c r="B120" s="454"/>
      <c r="C120" s="454"/>
      <c r="D120" s="457"/>
      <c r="E120" s="457"/>
      <c r="F120" s="458"/>
      <c r="G120" s="458"/>
      <c r="H120" s="458"/>
      <c r="I120" s="458"/>
      <c r="J120" s="110"/>
    </row>
    <row r="121" spans="1:10" x14ac:dyDescent="0.2">
      <c r="A121" s="454"/>
      <c r="B121" s="454"/>
      <c r="C121" s="454"/>
      <c r="D121" s="457"/>
      <c r="E121" s="457"/>
      <c r="F121" s="458"/>
      <c r="G121" s="458"/>
      <c r="H121" s="458"/>
      <c r="I121" s="458"/>
      <c r="J121" s="110"/>
    </row>
    <row r="122" spans="1:10" x14ac:dyDescent="0.2">
      <c r="A122" s="454"/>
      <c r="B122" s="454"/>
      <c r="C122" s="454"/>
      <c r="D122" s="457"/>
      <c r="E122" s="457"/>
      <c r="F122" s="458"/>
      <c r="G122" s="458"/>
      <c r="H122" s="458"/>
      <c r="I122" s="458"/>
      <c r="J122" s="110"/>
    </row>
    <row r="123" spans="1:10" x14ac:dyDescent="0.2">
      <c r="A123" s="454"/>
      <c r="B123" s="454"/>
      <c r="C123" s="454"/>
      <c r="D123" s="457"/>
      <c r="E123" s="457"/>
      <c r="F123" s="458"/>
      <c r="G123" s="458"/>
      <c r="H123" s="458"/>
      <c r="I123" s="458"/>
      <c r="J123" s="110"/>
    </row>
    <row r="124" spans="1:10" x14ac:dyDescent="0.2">
      <c r="A124" s="454"/>
      <c r="B124" s="454"/>
      <c r="C124" s="454"/>
      <c r="D124" s="457"/>
      <c r="E124" s="457"/>
      <c r="F124" s="458"/>
      <c r="G124" s="458"/>
      <c r="H124" s="458"/>
      <c r="I124" s="458"/>
      <c r="J124" s="110"/>
    </row>
    <row r="125" spans="1:10" x14ac:dyDescent="0.2">
      <c r="A125" s="454"/>
      <c r="B125" s="454"/>
      <c r="C125" s="454"/>
      <c r="D125" s="457"/>
      <c r="E125" s="457"/>
      <c r="F125" s="458"/>
      <c r="G125" s="458"/>
      <c r="H125" s="458"/>
      <c r="I125" s="458"/>
      <c r="J125" s="110"/>
    </row>
    <row r="126" spans="1:10" x14ac:dyDescent="0.2">
      <c r="A126" s="454"/>
      <c r="B126" s="454"/>
      <c r="C126" s="454"/>
      <c r="D126" s="457"/>
      <c r="E126" s="457"/>
      <c r="F126" s="458"/>
      <c r="G126" s="458"/>
      <c r="H126" s="458"/>
      <c r="I126" s="458"/>
      <c r="J126" s="110"/>
    </row>
    <row r="127" spans="1:10" ht="16.5" thickBot="1" x14ac:dyDescent="0.3">
      <c r="A127" s="460"/>
      <c r="B127" s="460"/>
      <c r="C127" s="460"/>
      <c r="D127" s="461" t="s">
        <v>462</v>
      </c>
      <c r="E127" s="473">
        <f>SUM(E109:E126)</f>
        <v>0</v>
      </c>
      <c r="F127" s="462"/>
      <c r="G127" s="462"/>
      <c r="H127" s="462"/>
      <c r="I127" s="462"/>
      <c r="J127" s="110"/>
    </row>
    <row r="128" spans="1:10" ht="17.25" thickTop="1" thickBot="1" x14ac:dyDescent="0.3">
      <c r="A128" s="463"/>
      <c r="B128" s="463"/>
      <c r="C128" s="463"/>
      <c r="D128" s="461" t="s">
        <v>453</v>
      </c>
      <c r="E128" s="476">
        <f>+SUM(E28+E61+E94+E127)</f>
        <v>0</v>
      </c>
      <c r="F128" s="464"/>
      <c r="G128" s="464"/>
      <c r="H128" s="464"/>
      <c r="I128" s="464"/>
      <c r="J128" s="110"/>
    </row>
    <row r="129" spans="1:10" ht="15.75" thickTop="1" x14ac:dyDescent="0.2">
      <c r="A129" s="443" t="s">
        <v>465</v>
      </c>
      <c r="B129" s="443"/>
      <c r="C129" s="443"/>
      <c r="D129" s="443"/>
      <c r="E129" s="443"/>
      <c r="F129" s="443"/>
      <c r="G129" s="443"/>
      <c r="H129" s="444"/>
      <c r="I129" s="444"/>
      <c r="J129" s="445"/>
    </row>
    <row r="130" spans="1:10" x14ac:dyDescent="0.2">
      <c r="A130" s="645" t="s">
        <v>464</v>
      </c>
      <c r="B130" s="645"/>
      <c r="C130" s="645"/>
      <c r="D130" s="645"/>
      <c r="E130" s="645"/>
      <c r="F130" s="645"/>
      <c r="G130" s="645"/>
      <c r="H130" s="645"/>
      <c r="I130" s="645"/>
      <c r="J130" s="645"/>
    </row>
    <row r="131" spans="1:10" x14ac:dyDescent="0.2">
      <c r="A131" s="645"/>
      <c r="B131" s="645"/>
      <c r="C131" s="645"/>
      <c r="D131" s="645"/>
      <c r="E131" s="645"/>
      <c r="F131" s="645"/>
      <c r="G131" s="645"/>
      <c r="H131" s="645"/>
      <c r="I131" s="645"/>
      <c r="J131" s="645"/>
    </row>
    <row r="132" spans="1:10" ht="15.75" x14ac:dyDescent="0.25">
      <c r="A132" s="592" t="s">
        <v>460</v>
      </c>
      <c r="B132" s="653"/>
      <c r="C132" s="653"/>
      <c r="D132" s="653"/>
      <c r="E132" s="653"/>
      <c r="F132" s="653"/>
      <c r="G132" s="653"/>
      <c r="H132" s="653"/>
      <c r="I132" s="653"/>
      <c r="J132" s="110"/>
    </row>
  </sheetData>
  <sheetProtection password="CB9B" sheet="1" objects="1" scenarios="1"/>
  <mergeCells count="44">
    <mergeCell ref="A130:J131"/>
    <mergeCell ref="A132:I132"/>
    <mergeCell ref="A103:B103"/>
    <mergeCell ref="G103:H103"/>
    <mergeCell ref="A104:B104"/>
    <mergeCell ref="G104:H104"/>
    <mergeCell ref="A107:I107"/>
    <mergeCell ref="A97:J98"/>
    <mergeCell ref="A99:I99"/>
    <mergeCell ref="A100:I100"/>
    <mergeCell ref="A101:I101"/>
    <mergeCell ref="A102:B102"/>
    <mergeCell ref="G102:H102"/>
    <mergeCell ref="A70:B70"/>
    <mergeCell ref="G70:H70"/>
    <mergeCell ref="A71:B71"/>
    <mergeCell ref="G71:H71"/>
    <mergeCell ref="A74:I74"/>
    <mergeCell ref="A64:J65"/>
    <mergeCell ref="A66:I66"/>
    <mergeCell ref="A67:I67"/>
    <mergeCell ref="A68:I68"/>
    <mergeCell ref="A69:B69"/>
    <mergeCell ref="G69:H69"/>
    <mergeCell ref="A37:B37"/>
    <mergeCell ref="G37:H37"/>
    <mergeCell ref="A38:B38"/>
    <mergeCell ref="G38:H38"/>
    <mergeCell ref="A41:I41"/>
    <mergeCell ref="A33:I33"/>
    <mergeCell ref="A34:I34"/>
    <mergeCell ref="A35:I35"/>
    <mergeCell ref="A36:B36"/>
    <mergeCell ref="G36:H36"/>
    <mergeCell ref="A31:J32"/>
    <mergeCell ref="A8:I8"/>
    <mergeCell ref="A1:I1"/>
    <mergeCell ref="A2:I2"/>
    <mergeCell ref="A4:B4"/>
    <mergeCell ref="A5:B5"/>
    <mergeCell ref="A3:B3"/>
    <mergeCell ref="G3:H3"/>
    <mergeCell ref="G4:H4"/>
    <mergeCell ref="G5:H5"/>
  </mergeCells>
  <pageMargins left="0.7" right="0.7" top="0.75" bottom="0.75" header="0.3" footer="0.3"/>
  <pageSetup scale="94" orientation="landscape" r:id="rId1"/>
  <rowBreaks count="3" manualBreakCount="3">
    <brk id="66" max="16383" man="1"/>
    <brk id="99" max="16383" man="1"/>
    <brk id="13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E125"/>
  <sheetViews>
    <sheetView showGridLines="0" zoomScale="85" zoomScaleNormal="85" workbookViewId="0"/>
  </sheetViews>
  <sheetFormatPr defaultRowHeight="15.75" x14ac:dyDescent="0.25"/>
  <cols>
    <col min="1" max="1" width="3.33203125" style="382" customWidth="1"/>
    <col min="2" max="2" width="36.109375" style="383" bestFit="1" customWidth="1"/>
    <col min="3" max="16384" width="8.88671875" style="360"/>
  </cols>
  <sheetData>
    <row r="1" spans="1:5" x14ac:dyDescent="0.25">
      <c r="A1" s="144"/>
      <c r="B1" s="145" t="s">
        <v>352</v>
      </c>
      <c r="C1" s="146"/>
      <c r="D1" s="146"/>
      <c r="E1" s="146"/>
    </row>
    <row r="2" spans="1:5" x14ac:dyDescent="0.25">
      <c r="A2" s="144" t="s">
        <v>25</v>
      </c>
      <c r="B2" s="147" t="s">
        <v>26</v>
      </c>
      <c r="C2" s="146"/>
      <c r="D2" s="381"/>
      <c r="E2" s="146"/>
    </row>
    <row r="3" spans="1:5" x14ac:dyDescent="0.25">
      <c r="A3" s="144" t="s">
        <v>27</v>
      </c>
      <c r="B3" s="147" t="s">
        <v>28</v>
      </c>
      <c r="C3" s="146"/>
      <c r="D3" s="381"/>
      <c r="E3" s="146"/>
    </row>
    <row r="4" spans="1:5" x14ac:dyDescent="0.25">
      <c r="A4" s="144" t="s">
        <v>29</v>
      </c>
      <c r="B4" s="147" t="s">
        <v>30</v>
      </c>
      <c r="C4" s="146"/>
      <c r="D4" s="381"/>
      <c r="E4" s="146"/>
    </row>
    <row r="5" spans="1:5" x14ac:dyDescent="0.25">
      <c r="A5" s="144" t="s">
        <v>31</v>
      </c>
      <c r="B5" s="147" t="s">
        <v>32</v>
      </c>
      <c r="C5" s="146"/>
      <c r="D5" s="381"/>
      <c r="E5" s="146"/>
    </row>
    <row r="6" spans="1:5" x14ac:dyDescent="0.25">
      <c r="A6" s="144" t="s">
        <v>33</v>
      </c>
      <c r="B6" s="147" t="s">
        <v>34</v>
      </c>
      <c r="C6" s="146"/>
      <c r="D6" s="381"/>
      <c r="E6" s="146"/>
    </row>
    <row r="7" spans="1:5" x14ac:dyDescent="0.25">
      <c r="A7" s="144" t="s">
        <v>35</v>
      </c>
      <c r="B7" s="147" t="s">
        <v>36</v>
      </c>
      <c r="C7" s="146"/>
      <c r="D7" s="381"/>
      <c r="E7" s="146"/>
    </row>
    <row r="8" spans="1:5" x14ac:dyDescent="0.25">
      <c r="A8" s="144" t="s">
        <v>37</v>
      </c>
      <c r="B8" s="147" t="s">
        <v>38</v>
      </c>
      <c r="C8" s="146"/>
      <c r="D8" s="381"/>
      <c r="E8" s="146"/>
    </row>
    <row r="9" spans="1:5" x14ac:dyDescent="0.25">
      <c r="A9" s="144" t="s">
        <v>39</v>
      </c>
      <c r="B9" s="147" t="s">
        <v>40</v>
      </c>
      <c r="C9" s="146"/>
      <c r="D9" s="381"/>
      <c r="E9" s="146"/>
    </row>
    <row r="10" spans="1:5" x14ac:dyDescent="0.25">
      <c r="A10" s="144" t="s">
        <v>41</v>
      </c>
      <c r="B10" s="147" t="s">
        <v>42</v>
      </c>
      <c r="C10" s="146"/>
      <c r="D10" s="381"/>
      <c r="E10" s="146"/>
    </row>
    <row r="11" spans="1:5" x14ac:dyDescent="0.25">
      <c r="A11" s="144" t="s">
        <v>43</v>
      </c>
      <c r="B11" s="147" t="s">
        <v>44</v>
      </c>
      <c r="C11" s="146"/>
      <c r="D11" s="381"/>
      <c r="E11" s="146"/>
    </row>
    <row r="12" spans="1:5" x14ac:dyDescent="0.25">
      <c r="A12" s="144" t="s">
        <v>45</v>
      </c>
      <c r="B12" s="147" t="s">
        <v>46</v>
      </c>
      <c r="C12" s="146"/>
      <c r="D12" s="381"/>
      <c r="E12" s="146"/>
    </row>
    <row r="13" spans="1:5" x14ac:dyDescent="0.25">
      <c r="A13" s="144" t="s">
        <v>47</v>
      </c>
      <c r="B13" s="147" t="s">
        <v>48</v>
      </c>
      <c r="C13" s="146"/>
      <c r="D13" s="381"/>
      <c r="E13" s="146"/>
    </row>
    <row r="14" spans="1:5" x14ac:dyDescent="0.25">
      <c r="A14" s="144" t="s">
        <v>49</v>
      </c>
      <c r="B14" s="147" t="s">
        <v>50</v>
      </c>
      <c r="C14" s="146"/>
      <c r="D14" s="381"/>
      <c r="E14" s="146"/>
    </row>
    <row r="15" spans="1:5" x14ac:dyDescent="0.25">
      <c r="A15" s="144" t="s">
        <v>51</v>
      </c>
      <c r="B15" s="147" t="s">
        <v>52</v>
      </c>
      <c r="C15" s="146"/>
      <c r="D15" s="381"/>
      <c r="E15" s="146"/>
    </row>
    <row r="16" spans="1:5" x14ac:dyDescent="0.25">
      <c r="A16" s="144" t="s">
        <v>53</v>
      </c>
      <c r="B16" s="147" t="s">
        <v>54</v>
      </c>
      <c r="C16" s="146"/>
      <c r="D16" s="381"/>
      <c r="E16" s="146"/>
    </row>
    <row r="17" spans="1:5" x14ac:dyDescent="0.25">
      <c r="A17" s="144" t="s">
        <v>55</v>
      </c>
      <c r="B17" s="147" t="s">
        <v>56</v>
      </c>
      <c r="C17" s="146"/>
      <c r="D17" s="381"/>
      <c r="E17" s="146"/>
    </row>
    <row r="18" spans="1:5" x14ac:dyDescent="0.25">
      <c r="A18" s="144" t="s">
        <v>57</v>
      </c>
      <c r="B18" s="147" t="s">
        <v>58</v>
      </c>
      <c r="C18" s="146"/>
      <c r="D18" s="381"/>
      <c r="E18" s="146"/>
    </row>
    <row r="19" spans="1:5" x14ac:dyDescent="0.25">
      <c r="A19" s="144" t="s">
        <v>59</v>
      </c>
      <c r="B19" s="147" t="s">
        <v>60</v>
      </c>
      <c r="C19" s="146"/>
      <c r="D19" s="381"/>
      <c r="E19" s="146"/>
    </row>
    <row r="20" spans="1:5" x14ac:dyDescent="0.25">
      <c r="A20" s="144" t="s">
        <v>61</v>
      </c>
      <c r="B20" s="147" t="s">
        <v>62</v>
      </c>
      <c r="C20" s="146"/>
      <c r="D20" s="146"/>
      <c r="E20" s="146"/>
    </row>
    <row r="21" spans="1:5" x14ac:dyDescent="0.25">
      <c r="A21" s="144" t="s">
        <v>63</v>
      </c>
      <c r="B21" s="147" t="s">
        <v>64</v>
      </c>
      <c r="C21" s="146"/>
      <c r="D21" s="146"/>
      <c r="E21" s="146"/>
    </row>
    <row r="22" spans="1:5" x14ac:dyDescent="0.25">
      <c r="A22" s="144" t="s">
        <v>65</v>
      </c>
      <c r="B22" s="147" t="s">
        <v>66</v>
      </c>
      <c r="C22" s="146"/>
      <c r="D22" s="146"/>
      <c r="E22" s="146"/>
    </row>
    <row r="23" spans="1:5" x14ac:dyDescent="0.25">
      <c r="A23" s="144" t="s">
        <v>67</v>
      </c>
      <c r="B23" s="147" t="s">
        <v>68</v>
      </c>
      <c r="C23" s="146"/>
      <c r="D23" s="146"/>
      <c r="E23" s="146"/>
    </row>
    <row r="24" spans="1:5" x14ac:dyDescent="0.25">
      <c r="A24" s="144" t="s">
        <v>69</v>
      </c>
      <c r="B24" s="147" t="s">
        <v>70</v>
      </c>
      <c r="C24" s="146"/>
      <c r="D24" s="146"/>
      <c r="E24" s="146"/>
    </row>
    <row r="25" spans="1:5" x14ac:dyDescent="0.25">
      <c r="A25" s="144" t="s">
        <v>71</v>
      </c>
      <c r="B25" s="147" t="s">
        <v>72</v>
      </c>
      <c r="C25" s="146"/>
      <c r="D25" s="146"/>
      <c r="E25" s="146"/>
    </row>
    <row r="26" spans="1:5" x14ac:dyDescent="0.25">
      <c r="A26" s="144" t="s">
        <v>73</v>
      </c>
      <c r="B26" s="147" t="s">
        <v>74</v>
      </c>
      <c r="C26" s="146"/>
      <c r="D26" s="146"/>
      <c r="E26" s="146"/>
    </row>
    <row r="27" spans="1:5" x14ac:dyDescent="0.25">
      <c r="A27" s="144" t="s">
        <v>75</v>
      </c>
      <c r="B27" s="147" t="s">
        <v>76</v>
      </c>
      <c r="C27" s="146"/>
      <c r="D27" s="146"/>
      <c r="E27" s="146"/>
    </row>
    <row r="28" spans="1:5" x14ac:dyDescent="0.25">
      <c r="A28" s="144" t="s">
        <v>77</v>
      </c>
      <c r="B28" s="147" t="s">
        <v>78</v>
      </c>
      <c r="C28" s="146"/>
      <c r="D28" s="146"/>
      <c r="E28" s="146"/>
    </row>
    <row r="29" spans="1:5" x14ac:dyDescent="0.25">
      <c r="A29" s="144" t="s">
        <v>79</v>
      </c>
      <c r="B29" s="147" t="s">
        <v>80</v>
      </c>
      <c r="C29" s="146"/>
      <c r="D29" s="146"/>
      <c r="E29" s="146"/>
    </row>
    <row r="30" spans="1:5" x14ac:dyDescent="0.25">
      <c r="A30" s="144" t="s">
        <v>81</v>
      </c>
      <c r="B30" s="147" t="s">
        <v>82</v>
      </c>
      <c r="C30" s="146"/>
      <c r="D30" s="146"/>
      <c r="E30" s="146"/>
    </row>
    <row r="31" spans="1:5" x14ac:dyDescent="0.25">
      <c r="A31" s="144" t="s">
        <v>83</v>
      </c>
      <c r="B31" s="147" t="s">
        <v>84</v>
      </c>
      <c r="C31" s="146"/>
      <c r="D31" s="146"/>
      <c r="E31" s="146"/>
    </row>
    <row r="32" spans="1:5" x14ac:dyDescent="0.25">
      <c r="A32" s="144" t="s">
        <v>85</v>
      </c>
      <c r="B32" s="147" t="s">
        <v>86</v>
      </c>
      <c r="C32" s="146"/>
      <c r="D32" s="146"/>
      <c r="E32" s="146"/>
    </row>
    <row r="33" spans="1:5" x14ac:dyDescent="0.25">
      <c r="A33" s="144" t="s">
        <v>87</v>
      </c>
      <c r="B33" s="147" t="s">
        <v>88</v>
      </c>
      <c r="C33" s="146"/>
      <c r="D33" s="146"/>
      <c r="E33" s="146"/>
    </row>
    <row r="34" spans="1:5" x14ac:dyDescent="0.25">
      <c r="A34" s="144" t="s">
        <v>89</v>
      </c>
      <c r="B34" s="147" t="s">
        <v>90</v>
      </c>
      <c r="C34" s="146"/>
      <c r="D34" s="146"/>
      <c r="E34" s="146"/>
    </row>
    <row r="35" spans="1:5" x14ac:dyDescent="0.25">
      <c r="A35" s="144" t="s">
        <v>91</v>
      </c>
      <c r="B35" s="147" t="s">
        <v>92</v>
      </c>
      <c r="C35" s="146"/>
      <c r="D35" s="146"/>
      <c r="E35" s="146"/>
    </row>
    <row r="36" spans="1:5" x14ac:dyDescent="0.25">
      <c r="A36" s="144" t="s">
        <v>93</v>
      </c>
      <c r="B36" s="147" t="s">
        <v>94</v>
      </c>
      <c r="C36" s="146"/>
      <c r="D36" s="146"/>
      <c r="E36" s="146"/>
    </row>
    <row r="37" spans="1:5" x14ac:dyDescent="0.25">
      <c r="A37" s="144" t="s">
        <v>95</v>
      </c>
      <c r="B37" s="147" t="s">
        <v>96</v>
      </c>
      <c r="C37" s="146"/>
      <c r="D37" s="146"/>
      <c r="E37" s="146"/>
    </row>
    <row r="38" spans="1:5" x14ac:dyDescent="0.25">
      <c r="A38" s="144" t="s">
        <v>97</v>
      </c>
      <c r="B38" s="147" t="s">
        <v>98</v>
      </c>
      <c r="C38" s="146"/>
      <c r="D38" s="146"/>
      <c r="E38" s="146"/>
    </row>
    <row r="39" spans="1:5" x14ac:dyDescent="0.25">
      <c r="A39" s="144" t="s">
        <v>99</v>
      </c>
      <c r="B39" s="147" t="s">
        <v>100</v>
      </c>
      <c r="C39" s="146"/>
      <c r="D39" s="146"/>
      <c r="E39" s="146"/>
    </row>
    <row r="40" spans="1:5" x14ac:dyDescent="0.25">
      <c r="A40" s="144" t="s">
        <v>101</v>
      </c>
      <c r="B40" s="147" t="s">
        <v>102</v>
      </c>
      <c r="C40" s="146"/>
      <c r="D40" s="146"/>
      <c r="E40" s="146"/>
    </row>
    <row r="41" spans="1:5" x14ac:dyDescent="0.25">
      <c r="A41" s="144" t="s">
        <v>103</v>
      </c>
      <c r="B41" s="147" t="s">
        <v>104</v>
      </c>
      <c r="C41" s="146"/>
      <c r="D41" s="146"/>
      <c r="E41" s="146"/>
    </row>
    <row r="42" spans="1:5" x14ac:dyDescent="0.25">
      <c r="A42" s="144" t="s">
        <v>105</v>
      </c>
      <c r="B42" s="147" t="s">
        <v>106</v>
      </c>
      <c r="C42" s="146"/>
      <c r="D42" s="146"/>
      <c r="E42" s="146"/>
    </row>
    <row r="43" spans="1:5" x14ac:dyDescent="0.25">
      <c r="A43" s="144" t="s">
        <v>107</v>
      </c>
      <c r="B43" s="147" t="s">
        <v>108</v>
      </c>
      <c r="C43" s="146"/>
      <c r="D43" s="146"/>
      <c r="E43" s="146"/>
    </row>
    <row r="44" spans="1:5" x14ac:dyDescent="0.25">
      <c r="A44" s="144" t="s">
        <v>109</v>
      </c>
      <c r="B44" s="147" t="s">
        <v>110</v>
      </c>
      <c r="C44" s="146"/>
      <c r="D44" s="146"/>
      <c r="E44" s="146"/>
    </row>
    <row r="45" spans="1:5" x14ac:dyDescent="0.25">
      <c r="A45" s="144" t="s">
        <v>111</v>
      </c>
      <c r="B45" s="147" t="s">
        <v>112</v>
      </c>
      <c r="C45" s="146"/>
      <c r="D45" s="146"/>
      <c r="E45" s="146"/>
    </row>
    <row r="46" spans="1:5" x14ac:dyDescent="0.25">
      <c r="A46" s="144" t="s">
        <v>113</v>
      </c>
      <c r="B46" s="147" t="s">
        <v>436</v>
      </c>
      <c r="C46" s="146"/>
      <c r="D46" s="146"/>
      <c r="E46" s="146"/>
    </row>
    <row r="47" spans="1:5" x14ac:dyDescent="0.25">
      <c r="A47" s="144" t="s">
        <v>434</v>
      </c>
      <c r="B47" s="147" t="s">
        <v>435</v>
      </c>
      <c r="C47" s="146"/>
      <c r="D47" s="146"/>
      <c r="E47" s="146"/>
    </row>
    <row r="48" spans="1:5" x14ac:dyDescent="0.25">
      <c r="A48" s="144" t="s">
        <v>114</v>
      </c>
      <c r="B48" s="147" t="s">
        <v>115</v>
      </c>
      <c r="C48" s="146"/>
      <c r="D48" s="146"/>
      <c r="E48" s="146"/>
    </row>
    <row r="49" spans="1:5" x14ac:dyDescent="0.25">
      <c r="A49" s="144" t="s">
        <v>116</v>
      </c>
      <c r="B49" s="147" t="s">
        <v>117</v>
      </c>
      <c r="C49" s="146"/>
      <c r="D49" s="146"/>
      <c r="E49" s="146"/>
    </row>
    <row r="50" spans="1:5" x14ac:dyDescent="0.25">
      <c r="A50" s="144" t="s">
        <v>118</v>
      </c>
      <c r="B50" s="147" t="s">
        <v>119</v>
      </c>
      <c r="C50" s="146"/>
      <c r="D50" s="146"/>
      <c r="E50" s="146"/>
    </row>
    <row r="51" spans="1:5" x14ac:dyDescent="0.25">
      <c r="A51" s="144" t="s">
        <v>120</v>
      </c>
      <c r="B51" s="147" t="s">
        <v>121</v>
      </c>
      <c r="C51" s="146"/>
      <c r="D51" s="146"/>
      <c r="E51" s="146"/>
    </row>
    <row r="52" spans="1:5" x14ac:dyDescent="0.25">
      <c r="A52" s="144" t="s">
        <v>122</v>
      </c>
      <c r="B52" s="147" t="s">
        <v>123</v>
      </c>
      <c r="C52" s="146"/>
      <c r="D52" s="146"/>
      <c r="E52" s="146"/>
    </row>
    <row r="53" spans="1:5" x14ac:dyDescent="0.25">
      <c r="A53" s="144" t="s">
        <v>124</v>
      </c>
      <c r="B53" s="147" t="s">
        <v>125</v>
      </c>
      <c r="C53" s="146"/>
      <c r="D53" s="146"/>
      <c r="E53" s="146"/>
    </row>
    <row r="54" spans="1:5" x14ac:dyDescent="0.25">
      <c r="A54" s="144" t="s">
        <v>126</v>
      </c>
      <c r="B54" s="147" t="s">
        <v>127</v>
      </c>
      <c r="C54" s="146"/>
      <c r="D54" s="146"/>
      <c r="E54" s="146"/>
    </row>
    <row r="55" spans="1:5" x14ac:dyDescent="0.25">
      <c r="A55" s="144" t="s">
        <v>128</v>
      </c>
      <c r="B55" s="147" t="s">
        <v>129</v>
      </c>
      <c r="C55" s="146"/>
      <c r="D55" s="146"/>
      <c r="E55" s="146"/>
    </row>
    <row r="56" spans="1:5" x14ac:dyDescent="0.25">
      <c r="A56" s="144" t="s">
        <v>130</v>
      </c>
      <c r="B56" s="147" t="s">
        <v>131</v>
      </c>
      <c r="C56" s="146"/>
      <c r="D56" s="146"/>
      <c r="E56" s="146"/>
    </row>
    <row r="57" spans="1:5" x14ac:dyDescent="0.25">
      <c r="A57" s="144" t="s">
        <v>132</v>
      </c>
      <c r="B57" s="147" t="s">
        <v>133</v>
      </c>
      <c r="C57" s="146"/>
      <c r="D57" s="146"/>
      <c r="E57" s="146"/>
    </row>
    <row r="58" spans="1:5" x14ac:dyDescent="0.25">
      <c r="A58" s="144" t="s">
        <v>134</v>
      </c>
      <c r="B58" s="147" t="s">
        <v>135</v>
      </c>
      <c r="C58" s="146"/>
      <c r="D58" s="146"/>
      <c r="E58" s="146"/>
    </row>
    <row r="59" spans="1:5" x14ac:dyDescent="0.25">
      <c r="A59" s="144" t="s">
        <v>136</v>
      </c>
      <c r="B59" s="147" t="s">
        <v>137</v>
      </c>
      <c r="C59" s="146"/>
      <c r="D59" s="146"/>
      <c r="E59" s="146"/>
    </row>
    <row r="60" spans="1:5" x14ac:dyDescent="0.25">
      <c r="A60" s="144" t="s">
        <v>138</v>
      </c>
      <c r="B60" s="147" t="s">
        <v>139</v>
      </c>
      <c r="C60" s="146"/>
      <c r="D60" s="146"/>
      <c r="E60" s="146"/>
    </row>
    <row r="61" spans="1:5" x14ac:dyDescent="0.25">
      <c r="A61" s="144" t="s">
        <v>140</v>
      </c>
      <c r="B61" s="147" t="s">
        <v>141</v>
      </c>
      <c r="C61" s="146"/>
      <c r="D61" s="146"/>
      <c r="E61" s="146"/>
    </row>
    <row r="62" spans="1:5" x14ac:dyDescent="0.25">
      <c r="A62" s="144" t="s">
        <v>142</v>
      </c>
      <c r="B62" s="147" t="s">
        <v>143</v>
      </c>
      <c r="C62" s="146"/>
      <c r="D62" s="146"/>
      <c r="E62" s="146"/>
    </row>
    <row r="63" spans="1:5" x14ac:dyDescent="0.25">
      <c r="A63" s="144" t="s">
        <v>144</v>
      </c>
      <c r="B63" s="147" t="s">
        <v>145</v>
      </c>
      <c r="C63" s="146"/>
      <c r="D63" s="146"/>
      <c r="E63" s="146"/>
    </row>
    <row r="64" spans="1:5" x14ac:dyDescent="0.25">
      <c r="A64" s="144" t="s">
        <v>146</v>
      </c>
      <c r="B64" s="147" t="s">
        <v>147</v>
      </c>
      <c r="C64" s="146"/>
      <c r="D64" s="146"/>
      <c r="E64" s="146"/>
    </row>
    <row r="65" spans="1:5" x14ac:dyDescent="0.25">
      <c r="A65" s="144" t="s">
        <v>148</v>
      </c>
      <c r="B65" s="147" t="s">
        <v>149</v>
      </c>
      <c r="C65" s="146"/>
      <c r="D65" s="146"/>
      <c r="E65" s="146"/>
    </row>
    <row r="66" spans="1:5" x14ac:dyDescent="0.25">
      <c r="A66" s="144" t="s">
        <v>150</v>
      </c>
      <c r="B66" s="147" t="s">
        <v>151</v>
      </c>
      <c r="C66" s="146"/>
      <c r="D66" s="146"/>
      <c r="E66" s="146"/>
    </row>
    <row r="67" spans="1:5" x14ac:dyDescent="0.25">
      <c r="A67" s="144" t="s">
        <v>152</v>
      </c>
      <c r="B67" s="147" t="s">
        <v>153</v>
      </c>
      <c r="C67" s="146"/>
      <c r="D67" s="146"/>
      <c r="E67" s="146"/>
    </row>
    <row r="68" spans="1:5" x14ac:dyDescent="0.25">
      <c r="A68" s="144" t="s">
        <v>154</v>
      </c>
      <c r="B68" s="147" t="s">
        <v>155</v>
      </c>
      <c r="C68" s="146"/>
      <c r="D68" s="146"/>
      <c r="E68" s="146"/>
    </row>
    <row r="69" spans="1:5" x14ac:dyDescent="0.25">
      <c r="A69" s="144" t="s">
        <v>156</v>
      </c>
      <c r="B69" s="147" t="s">
        <v>157</v>
      </c>
      <c r="C69" s="146"/>
      <c r="D69" s="146"/>
      <c r="E69" s="146"/>
    </row>
    <row r="70" spans="1:5" x14ac:dyDescent="0.25">
      <c r="A70" s="144" t="s">
        <v>158</v>
      </c>
      <c r="B70" s="147" t="s">
        <v>159</v>
      </c>
      <c r="C70" s="146"/>
      <c r="D70" s="146"/>
      <c r="E70" s="146"/>
    </row>
    <row r="71" spans="1:5" x14ac:dyDescent="0.25">
      <c r="A71" s="144" t="s">
        <v>160</v>
      </c>
      <c r="B71" s="147" t="s">
        <v>161</v>
      </c>
      <c r="C71" s="146"/>
      <c r="D71" s="146"/>
      <c r="E71" s="146"/>
    </row>
    <row r="72" spans="1:5" x14ac:dyDescent="0.25">
      <c r="A72" s="144" t="s">
        <v>162</v>
      </c>
      <c r="B72" s="147" t="s">
        <v>163</v>
      </c>
      <c r="C72" s="146"/>
      <c r="D72" s="146"/>
      <c r="E72" s="146"/>
    </row>
    <row r="73" spans="1:5" x14ac:dyDescent="0.25">
      <c r="A73" s="144" t="s">
        <v>164</v>
      </c>
      <c r="B73" s="147" t="s">
        <v>165</v>
      </c>
      <c r="C73" s="146"/>
      <c r="D73" s="146"/>
      <c r="E73" s="146"/>
    </row>
    <row r="74" spans="1:5" x14ac:dyDescent="0.25">
      <c r="A74" s="144" t="s">
        <v>166</v>
      </c>
      <c r="B74" s="147" t="s">
        <v>167</v>
      </c>
      <c r="C74" s="146"/>
      <c r="D74" s="146"/>
      <c r="E74" s="146"/>
    </row>
    <row r="75" spans="1:5" x14ac:dyDescent="0.25">
      <c r="A75" s="144" t="s">
        <v>168</v>
      </c>
      <c r="B75" s="147" t="s">
        <v>169</v>
      </c>
      <c r="C75" s="146"/>
      <c r="D75" s="146"/>
      <c r="E75" s="146"/>
    </row>
    <row r="76" spans="1:5" x14ac:dyDescent="0.25">
      <c r="A76" s="144" t="s">
        <v>170</v>
      </c>
      <c r="B76" s="147" t="s">
        <v>171</v>
      </c>
      <c r="C76" s="146"/>
      <c r="D76" s="146"/>
      <c r="E76" s="146"/>
    </row>
    <row r="77" spans="1:5" x14ac:dyDescent="0.25">
      <c r="A77" s="144" t="s">
        <v>172</v>
      </c>
      <c r="B77" s="147" t="s">
        <v>173</v>
      </c>
      <c r="C77" s="146"/>
      <c r="D77" s="146"/>
      <c r="E77" s="146"/>
    </row>
    <row r="78" spans="1:5" x14ac:dyDescent="0.25">
      <c r="A78" s="144" t="s">
        <v>174</v>
      </c>
      <c r="B78" s="147" t="s">
        <v>175</v>
      </c>
      <c r="C78" s="146"/>
      <c r="D78" s="146"/>
      <c r="E78" s="146"/>
    </row>
    <row r="79" spans="1:5" x14ac:dyDescent="0.25">
      <c r="A79" s="144" t="s">
        <v>176</v>
      </c>
      <c r="B79" s="147" t="s">
        <v>177</v>
      </c>
      <c r="C79" s="146"/>
      <c r="D79" s="146"/>
      <c r="E79" s="146"/>
    </row>
    <row r="80" spans="1:5" x14ac:dyDescent="0.25">
      <c r="A80" s="144" t="s">
        <v>178</v>
      </c>
      <c r="B80" s="147" t="s">
        <v>179</v>
      </c>
      <c r="C80" s="146"/>
      <c r="D80" s="146"/>
      <c r="E80" s="146"/>
    </row>
    <row r="81" spans="1:5" x14ac:dyDescent="0.25">
      <c r="A81" s="144" t="s">
        <v>180</v>
      </c>
      <c r="B81" s="147" t="s">
        <v>181</v>
      </c>
      <c r="C81" s="146"/>
      <c r="D81" s="146"/>
      <c r="E81" s="146"/>
    </row>
    <row r="82" spans="1:5" x14ac:dyDescent="0.25">
      <c r="A82" s="144" t="s">
        <v>182</v>
      </c>
      <c r="B82" s="147" t="s">
        <v>183</v>
      </c>
      <c r="C82" s="146"/>
      <c r="D82" s="146"/>
      <c r="E82" s="146"/>
    </row>
    <row r="83" spans="1:5" x14ac:dyDescent="0.25">
      <c r="A83" s="144" t="s">
        <v>184</v>
      </c>
      <c r="B83" s="147" t="s">
        <v>185</v>
      </c>
      <c r="C83" s="146"/>
      <c r="D83" s="146"/>
      <c r="E83" s="146"/>
    </row>
    <row r="84" spans="1:5" x14ac:dyDescent="0.25">
      <c r="A84" s="144" t="s">
        <v>186</v>
      </c>
      <c r="B84" s="147" t="s">
        <v>187</v>
      </c>
      <c r="C84" s="146"/>
      <c r="D84" s="146"/>
      <c r="E84" s="146"/>
    </row>
    <row r="85" spans="1:5" x14ac:dyDescent="0.25">
      <c r="A85" s="144" t="s">
        <v>188</v>
      </c>
      <c r="B85" s="147" t="s">
        <v>189</v>
      </c>
      <c r="C85" s="146"/>
      <c r="D85" s="146"/>
      <c r="E85" s="146"/>
    </row>
    <row r="86" spans="1:5" x14ac:dyDescent="0.25">
      <c r="A86" s="144" t="s">
        <v>190</v>
      </c>
      <c r="B86" s="147" t="s">
        <v>191</v>
      </c>
      <c r="C86" s="146"/>
      <c r="D86" s="146"/>
      <c r="E86" s="146"/>
    </row>
    <row r="87" spans="1:5" x14ac:dyDescent="0.25">
      <c r="A87" s="144" t="s">
        <v>192</v>
      </c>
      <c r="B87" s="147" t="s">
        <v>193</v>
      </c>
      <c r="C87" s="146"/>
      <c r="D87" s="146"/>
      <c r="E87" s="146"/>
    </row>
    <row r="88" spans="1:5" x14ac:dyDescent="0.25">
      <c r="A88" s="144" t="s">
        <v>194</v>
      </c>
      <c r="B88" s="147" t="s">
        <v>195</v>
      </c>
      <c r="C88" s="146"/>
      <c r="D88" s="146"/>
      <c r="E88" s="146"/>
    </row>
    <row r="89" spans="1:5" x14ac:dyDescent="0.25">
      <c r="A89" s="144" t="s">
        <v>196</v>
      </c>
      <c r="B89" s="147" t="s">
        <v>197</v>
      </c>
      <c r="C89" s="146"/>
      <c r="D89" s="146"/>
      <c r="E89" s="146"/>
    </row>
    <row r="90" spans="1:5" x14ac:dyDescent="0.25">
      <c r="A90" s="144" t="s">
        <v>198</v>
      </c>
      <c r="B90" s="147" t="s">
        <v>199</v>
      </c>
      <c r="C90" s="146"/>
      <c r="D90" s="146"/>
      <c r="E90" s="146"/>
    </row>
    <row r="91" spans="1:5" x14ac:dyDescent="0.25">
      <c r="A91" s="144" t="s">
        <v>200</v>
      </c>
      <c r="B91" s="147" t="s">
        <v>201</v>
      </c>
      <c r="C91" s="146"/>
      <c r="D91" s="146"/>
      <c r="E91" s="146"/>
    </row>
    <row r="92" spans="1:5" x14ac:dyDescent="0.25">
      <c r="A92" s="144" t="s">
        <v>202</v>
      </c>
      <c r="B92" s="147" t="s">
        <v>203</v>
      </c>
      <c r="C92" s="146"/>
      <c r="D92" s="146"/>
      <c r="E92" s="146"/>
    </row>
    <row r="93" spans="1:5" x14ac:dyDescent="0.25">
      <c r="A93" s="144" t="s">
        <v>204</v>
      </c>
      <c r="B93" s="147" t="s">
        <v>205</v>
      </c>
      <c r="C93" s="146"/>
      <c r="D93" s="146"/>
      <c r="E93" s="146"/>
    </row>
    <row r="94" spans="1:5" x14ac:dyDescent="0.25">
      <c r="A94" s="144" t="s">
        <v>206</v>
      </c>
      <c r="B94" s="147" t="s">
        <v>207</v>
      </c>
      <c r="C94" s="146"/>
      <c r="D94" s="146"/>
      <c r="E94" s="146"/>
    </row>
    <row r="95" spans="1:5" x14ac:dyDescent="0.25">
      <c r="A95" s="144" t="s">
        <v>208</v>
      </c>
      <c r="B95" s="147" t="s">
        <v>209</v>
      </c>
      <c r="C95" s="146"/>
      <c r="D95" s="146"/>
      <c r="E95" s="146"/>
    </row>
    <row r="96" spans="1:5" x14ac:dyDescent="0.25">
      <c r="A96" s="144" t="s">
        <v>210</v>
      </c>
      <c r="B96" s="147" t="s">
        <v>211</v>
      </c>
      <c r="C96" s="146"/>
      <c r="D96" s="146"/>
      <c r="E96" s="146"/>
    </row>
    <row r="97" spans="1:5" x14ac:dyDescent="0.25">
      <c r="A97" s="144" t="s">
        <v>212</v>
      </c>
      <c r="B97" s="147" t="s">
        <v>213</v>
      </c>
      <c r="C97" s="146"/>
      <c r="D97" s="146"/>
      <c r="E97" s="146"/>
    </row>
    <row r="98" spans="1:5" x14ac:dyDescent="0.25">
      <c r="A98" s="144" t="s">
        <v>214</v>
      </c>
      <c r="B98" s="147" t="s">
        <v>215</v>
      </c>
      <c r="C98" s="146"/>
      <c r="D98" s="146"/>
      <c r="E98" s="146"/>
    </row>
    <row r="99" spans="1:5" x14ac:dyDescent="0.25">
      <c r="A99" s="144" t="s">
        <v>216</v>
      </c>
      <c r="B99" s="147" t="s">
        <v>217</v>
      </c>
      <c r="C99" s="146"/>
      <c r="D99" s="146"/>
      <c r="E99" s="146"/>
    </row>
    <row r="100" spans="1:5" x14ac:dyDescent="0.25">
      <c r="A100" s="144" t="s">
        <v>218</v>
      </c>
      <c r="B100" s="147" t="s">
        <v>219</v>
      </c>
      <c r="C100" s="146"/>
      <c r="D100" s="146"/>
      <c r="E100" s="146"/>
    </row>
    <row r="101" spans="1:5" x14ac:dyDescent="0.25">
      <c r="A101" s="144" t="s">
        <v>220</v>
      </c>
      <c r="B101" s="147" t="s">
        <v>221</v>
      </c>
      <c r="C101" s="146"/>
      <c r="D101" s="146"/>
      <c r="E101" s="146"/>
    </row>
    <row r="102" spans="1:5" x14ac:dyDescent="0.25">
      <c r="A102" s="144" t="s">
        <v>222</v>
      </c>
      <c r="B102" s="147" t="s">
        <v>223</v>
      </c>
      <c r="C102" s="146"/>
      <c r="D102" s="146"/>
      <c r="E102" s="146"/>
    </row>
    <row r="103" spans="1:5" x14ac:dyDescent="0.25">
      <c r="A103" s="144" t="s">
        <v>224</v>
      </c>
      <c r="B103" s="147" t="s">
        <v>225</v>
      </c>
      <c r="C103" s="146"/>
      <c r="D103" s="146"/>
      <c r="E103" s="146"/>
    </row>
    <row r="104" spans="1:5" x14ac:dyDescent="0.25">
      <c r="A104" s="144" t="s">
        <v>226</v>
      </c>
      <c r="B104" s="147" t="s">
        <v>227</v>
      </c>
      <c r="C104" s="146"/>
      <c r="D104" s="146"/>
      <c r="E104" s="146"/>
    </row>
    <row r="105" spans="1:5" x14ac:dyDescent="0.25">
      <c r="A105" s="144" t="s">
        <v>228</v>
      </c>
      <c r="B105" s="147" t="s">
        <v>229</v>
      </c>
      <c r="C105" s="146"/>
      <c r="D105" s="146"/>
      <c r="E105" s="146"/>
    </row>
    <row r="106" spans="1:5" x14ac:dyDescent="0.25">
      <c r="A106" s="144" t="s">
        <v>230</v>
      </c>
      <c r="B106" s="147" t="s">
        <v>231</v>
      </c>
      <c r="C106" s="146"/>
      <c r="D106" s="146"/>
      <c r="E106" s="146"/>
    </row>
    <row r="107" spans="1:5" x14ac:dyDescent="0.25">
      <c r="A107" s="144" t="s">
        <v>232</v>
      </c>
      <c r="B107" s="147" t="s">
        <v>233</v>
      </c>
      <c r="C107" s="146"/>
      <c r="D107" s="146"/>
      <c r="E107" s="146"/>
    </row>
    <row r="108" spans="1:5" x14ac:dyDescent="0.25">
      <c r="A108" s="144" t="s">
        <v>234</v>
      </c>
      <c r="B108" s="147" t="s">
        <v>235</v>
      </c>
      <c r="C108" s="146"/>
      <c r="D108" s="146"/>
      <c r="E108" s="146"/>
    </row>
    <row r="109" spans="1:5" x14ac:dyDescent="0.25">
      <c r="A109" s="144" t="s">
        <v>236</v>
      </c>
      <c r="B109" s="147" t="s">
        <v>237</v>
      </c>
      <c r="C109" s="146"/>
      <c r="D109" s="146"/>
      <c r="E109" s="146"/>
    </row>
    <row r="110" spans="1:5" x14ac:dyDescent="0.25">
      <c r="A110" s="144" t="s">
        <v>238</v>
      </c>
      <c r="B110" s="147" t="s">
        <v>239</v>
      </c>
      <c r="C110" s="146"/>
      <c r="D110" s="146"/>
      <c r="E110" s="146"/>
    </row>
    <row r="111" spans="1:5" x14ac:dyDescent="0.25">
      <c r="A111" s="144" t="s">
        <v>240</v>
      </c>
      <c r="B111" s="147" t="s">
        <v>241</v>
      </c>
      <c r="C111" s="146"/>
      <c r="D111" s="146"/>
      <c r="E111" s="146"/>
    </row>
    <row r="112" spans="1:5" x14ac:dyDescent="0.25">
      <c r="A112" s="144" t="s">
        <v>242</v>
      </c>
      <c r="B112" s="147" t="s">
        <v>243</v>
      </c>
      <c r="C112" s="146"/>
      <c r="D112" s="146"/>
      <c r="E112" s="146"/>
    </row>
    <row r="113" spans="1:5" x14ac:dyDescent="0.25">
      <c r="A113" s="144" t="s">
        <v>244</v>
      </c>
      <c r="B113" s="147" t="s">
        <v>245</v>
      </c>
      <c r="C113" s="146"/>
      <c r="D113" s="146"/>
      <c r="E113" s="146"/>
    </row>
    <row r="114" spans="1:5" x14ac:dyDescent="0.25">
      <c r="A114" s="144" t="s">
        <v>246</v>
      </c>
      <c r="B114" s="147" t="s">
        <v>247</v>
      </c>
      <c r="C114" s="146"/>
      <c r="D114" s="146"/>
      <c r="E114" s="146"/>
    </row>
    <row r="115" spans="1:5" x14ac:dyDescent="0.25">
      <c r="A115" s="144" t="s">
        <v>248</v>
      </c>
      <c r="B115" s="147" t="s">
        <v>249</v>
      </c>
      <c r="C115" s="146"/>
      <c r="D115" s="146"/>
      <c r="E115" s="146"/>
    </row>
    <row r="116" spans="1:5" x14ac:dyDescent="0.25">
      <c r="A116" s="144" t="s">
        <v>250</v>
      </c>
      <c r="B116" s="147" t="s">
        <v>251</v>
      </c>
      <c r="C116" s="146"/>
      <c r="D116" s="146"/>
      <c r="E116" s="146"/>
    </row>
    <row r="117" spans="1:5" x14ac:dyDescent="0.25">
      <c r="A117" s="144" t="s">
        <v>252</v>
      </c>
      <c r="B117" s="147" t="s">
        <v>253</v>
      </c>
      <c r="C117" s="146"/>
      <c r="D117" s="146"/>
      <c r="E117" s="146"/>
    </row>
    <row r="118" spans="1:5" x14ac:dyDescent="0.25">
      <c r="A118" s="144" t="s">
        <v>254</v>
      </c>
      <c r="B118" s="147" t="s">
        <v>255</v>
      </c>
      <c r="C118" s="146"/>
      <c r="D118" s="146"/>
      <c r="E118" s="146"/>
    </row>
    <row r="119" spans="1:5" x14ac:dyDescent="0.25">
      <c r="A119" s="144" t="s">
        <v>256</v>
      </c>
      <c r="B119" s="147" t="s">
        <v>257</v>
      </c>
      <c r="C119" s="146"/>
      <c r="D119" s="146"/>
      <c r="E119" s="146"/>
    </row>
    <row r="120" spans="1:5" x14ac:dyDescent="0.25">
      <c r="A120" s="144" t="s">
        <v>258</v>
      </c>
      <c r="B120" s="147" t="s">
        <v>259</v>
      </c>
      <c r="C120" s="146"/>
      <c r="D120" s="146"/>
      <c r="E120" s="146"/>
    </row>
    <row r="121" spans="1:5" x14ac:dyDescent="0.25">
      <c r="A121" s="144" t="s">
        <v>260</v>
      </c>
      <c r="B121" s="147" t="s">
        <v>261</v>
      </c>
      <c r="C121" s="146"/>
      <c r="D121" s="146"/>
      <c r="E121" s="146"/>
    </row>
    <row r="122" spans="1:5" x14ac:dyDescent="0.25">
      <c r="A122" s="144" t="s">
        <v>262</v>
      </c>
      <c r="B122" s="147" t="s">
        <v>263</v>
      </c>
      <c r="C122" s="146"/>
      <c r="D122" s="146"/>
      <c r="E122" s="146"/>
    </row>
    <row r="123" spans="1:5" x14ac:dyDescent="0.25">
      <c r="A123" s="144" t="s">
        <v>264</v>
      </c>
      <c r="B123" s="147" t="s">
        <v>265</v>
      </c>
      <c r="C123" s="146"/>
      <c r="D123" s="146"/>
      <c r="E123" s="146"/>
    </row>
    <row r="124" spans="1:5" x14ac:dyDescent="0.25">
      <c r="A124" s="144" t="s">
        <v>266</v>
      </c>
      <c r="B124" s="147" t="s">
        <v>267</v>
      </c>
      <c r="C124" s="146"/>
      <c r="D124" s="146"/>
      <c r="E124" s="146"/>
    </row>
    <row r="125" spans="1:5" x14ac:dyDescent="0.25">
      <c r="A125" s="144" t="s">
        <v>268</v>
      </c>
      <c r="B125" s="147" t="s">
        <v>269</v>
      </c>
      <c r="C125" s="146"/>
      <c r="D125" s="146"/>
      <c r="E125" s="146"/>
    </row>
  </sheetData>
  <sheetProtection password="C85B" sheet="1" objects="1" scenarios="1"/>
  <phoneticPr fontId="3" type="noConversion"/>
  <pageMargins left="0.75" right="0.75" top="0" bottom="0" header="0.5" footer="0.5"/>
  <pageSetup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F26"/>
  <sheetViews>
    <sheetView showGridLines="0" topLeftCell="A10" workbookViewId="0">
      <selection activeCell="E10" sqref="D10:E13"/>
    </sheetView>
  </sheetViews>
  <sheetFormatPr defaultRowHeight="15" x14ac:dyDescent="0.2"/>
  <cols>
    <col min="1" max="1" width="0.88671875" customWidth="1"/>
    <col min="2" max="2" width="50.109375" customWidth="1"/>
    <col min="3" max="3" width="1.21875" customWidth="1"/>
    <col min="4" max="4" width="4.33203125" customWidth="1"/>
    <col min="5" max="6" width="12.44140625" customWidth="1"/>
  </cols>
  <sheetData>
    <row r="1" spans="2:6" ht="15.75" x14ac:dyDescent="0.2">
      <c r="B1" s="400" t="s">
        <v>410</v>
      </c>
      <c r="C1" s="400"/>
      <c r="D1" s="407"/>
      <c r="E1" s="407"/>
      <c r="F1" s="407"/>
    </row>
    <row r="2" spans="2:6" ht="15.75" x14ac:dyDescent="0.2">
      <c r="B2" s="400" t="s">
        <v>411</v>
      </c>
      <c r="C2" s="400"/>
      <c r="D2" s="407"/>
      <c r="E2" s="407"/>
      <c r="F2" s="407"/>
    </row>
    <row r="3" spans="2:6" x14ac:dyDescent="0.2">
      <c r="B3" s="401"/>
      <c r="C3" s="401"/>
      <c r="D3" s="408"/>
      <c r="E3" s="408"/>
      <c r="F3" s="408"/>
    </row>
    <row r="4" spans="2:6" ht="60" x14ac:dyDescent="0.2">
      <c r="B4" s="401" t="s">
        <v>412</v>
      </c>
      <c r="C4" s="401"/>
      <c r="D4" s="408"/>
      <c r="E4" s="408"/>
      <c r="F4" s="408"/>
    </row>
    <row r="5" spans="2:6" x14ac:dyDescent="0.2">
      <c r="B5" s="401"/>
      <c r="C5" s="401"/>
      <c r="D5" s="408"/>
      <c r="E5" s="408"/>
      <c r="F5" s="408"/>
    </row>
    <row r="6" spans="2:6" ht="31.5" x14ac:dyDescent="0.2">
      <c r="B6" s="400" t="s">
        <v>413</v>
      </c>
      <c r="C6" s="400"/>
      <c r="D6" s="407"/>
      <c r="E6" s="407" t="s">
        <v>414</v>
      </c>
      <c r="F6" s="407" t="s">
        <v>415</v>
      </c>
    </row>
    <row r="7" spans="2:6" ht="15.75" thickBot="1" x14ac:dyDescent="0.25">
      <c r="B7" s="401"/>
      <c r="C7" s="401"/>
      <c r="D7" s="408"/>
      <c r="E7" s="408"/>
      <c r="F7" s="408"/>
    </row>
    <row r="8" spans="2:6" ht="45" x14ac:dyDescent="0.2">
      <c r="B8" s="402" t="s">
        <v>416</v>
      </c>
      <c r="C8" s="403"/>
      <c r="D8" s="409"/>
      <c r="E8" s="409">
        <v>16</v>
      </c>
      <c r="F8" s="410"/>
    </row>
    <row r="9" spans="2:6" ht="27" x14ac:dyDescent="0.2">
      <c r="B9" s="404"/>
      <c r="C9" s="401"/>
      <c r="D9" s="408"/>
      <c r="E9" s="411" t="s">
        <v>417</v>
      </c>
      <c r="F9" s="412" t="s">
        <v>423</v>
      </c>
    </row>
    <row r="10" spans="2:6" ht="27" x14ac:dyDescent="0.2">
      <c r="B10" s="404"/>
      <c r="C10" s="401"/>
      <c r="D10" s="408"/>
      <c r="E10" s="411" t="s">
        <v>418</v>
      </c>
      <c r="F10" s="412"/>
    </row>
    <row r="11" spans="2:6" ht="27" x14ac:dyDescent="0.2">
      <c r="B11" s="404"/>
      <c r="C11" s="401"/>
      <c r="D11" s="408"/>
      <c r="E11" s="411" t="s">
        <v>419</v>
      </c>
      <c r="F11" s="412"/>
    </row>
    <row r="12" spans="2:6" ht="27" x14ac:dyDescent="0.2">
      <c r="B12" s="404"/>
      <c r="C12" s="401"/>
      <c r="D12" s="408"/>
      <c r="E12" s="411" t="s">
        <v>420</v>
      </c>
      <c r="F12" s="412"/>
    </row>
    <row r="13" spans="2:6" ht="27" x14ac:dyDescent="0.2">
      <c r="B13" s="404"/>
      <c r="C13" s="401"/>
      <c r="D13" s="408"/>
      <c r="E13" s="411" t="s">
        <v>421</v>
      </c>
      <c r="F13" s="412"/>
    </row>
    <row r="14" spans="2:6" ht="27" x14ac:dyDescent="0.2">
      <c r="B14" s="404"/>
      <c r="C14" s="401"/>
      <c r="D14" s="408"/>
      <c r="E14" s="411" t="s">
        <v>422</v>
      </c>
      <c r="F14" s="412"/>
    </row>
    <row r="15" spans="2:6" ht="40.5" x14ac:dyDescent="0.2">
      <c r="B15" s="404"/>
      <c r="C15" s="401"/>
      <c r="D15" s="408"/>
      <c r="E15" s="411" t="s">
        <v>424</v>
      </c>
      <c r="F15" s="412" t="s">
        <v>423</v>
      </c>
    </row>
    <row r="16" spans="2:6" ht="40.5" x14ac:dyDescent="0.2">
      <c r="B16" s="404"/>
      <c r="C16" s="401"/>
      <c r="D16" s="408"/>
      <c r="E16" s="411" t="s">
        <v>425</v>
      </c>
      <c r="F16" s="412"/>
    </row>
    <row r="17" spans="2:6" ht="40.5" x14ac:dyDescent="0.2">
      <c r="B17" s="404"/>
      <c r="C17" s="401"/>
      <c r="D17" s="408"/>
      <c r="E17" s="411" t="s">
        <v>426</v>
      </c>
      <c r="F17" s="412"/>
    </row>
    <row r="18" spans="2:6" ht="40.5" x14ac:dyDescent="0.2">
      <c r="B18" s="404"/>
      <c r="C18" s="401"/>
      <c r="D18" s="408"/>
      <c r="E18" s="411" t="s">
        <v>427</v>
      </c>
      <c r="F18" s="412"/>
    </row>
    <row r="19" spans="2:6" ht="40.5" x14ac:dyDescent="0.2">
      <c r="B19" s="404"/>
      <c r="C19" s="401"/>
      <c r="D19" s="408"/>
      <c r="E19" s="411" t="s">
        <v>428</v>
      </c>
      <c r="F19" s="412"/>
    </row>
    <row r="20" spans="2:6" x14ac:dyDescent="0.2">
      <c r="B20" s="404"/>
      <c r="C20" s="401"/>
      <c r="D20" s="408"/>
      <c r="E20" s="411" t="s">
        <v>429</v>
      </c>
      <c r="F20" s="412" t="s">
        <v>423</v>
      </c>
    </row>
    <row r="21" spans="2:6" ht="27" x14ac:dyDescent="0.2">
      <c r="B21" s="404"/>
      <c r="C21" s="401"/>
      <c r="D21" s="408"/>
      <c r="E21" s="411" t="s">
        <v>430</v>
      </c>
      <c r="F21" s="412"/>
    </row>
    <row r="22" spans="2:6" ht="27" x14ac:dyDescent="0.2">
      <c r="B22" s="404"/>
      <c r="C22" s="401"/>
      <c r="D22" s="408"/>
      <c r="E22" s="411" t="s">
        <v>431</v>
      </c>
      <c r="F22" s="412"/>
    </row>
    <row r="23" spans="2:6" ht="27" x14ac:dyDescent="0.2">
      <c r="B23" s="404"/>
      <c r="C23" s="401"/>
      <c r="D23" s="408"/>
      <c r="E23" s="411" t="s">
        <v>432</v>
      </c>
      <c r="F23" s="412"/>
    </row>
    <row r="24" spans="2:6" ht="15.75" thickBot="1" x14ac:dyDescent="0.25">
      <c r="B24" s="405"/>
      <c r="C24" s="406"/>
      <c r="D24" s="413"/>
      <c r="E24" s="414" t="s">
        <v>433</v>
      </c>
      <c r="F24" s="415"/>
    </row>
    <row r="25" spans="2:6" x14ac:dyDescent="0.2">
      <c r="B25" s="401"/>
      <c r="C25" s="401"/>
      <c r="D25" s="408"/>
      <c r="E25" s="408"/>
      <c r="F25" s="408"/>
    </row>
    <row r="26" spans="2:6" x14ac:dyDescent="0.2">
      <c r="B26" s="401"/>
      <c r="C26" s="401"/>
      <c r="D26" s="408"/>
      <c r="E26" s="408"/>
      <c r="F26" s="408"/>
    </row>
  </sheetData>
  <hyperlinks>
    <hyperlink ref="E9" location="'SALARIES FT'!E218:E239" display="'SALARIES FT'!E218:E239" xr:uid="{00000000-0004-0000-0800-000000000000}"/>
    <hyperlink ref="E10" location="'SALARIES FT'!E13:E34" display="'SALARIES FT'!E13:E34" xr:uid="{00000000-0004-0000-0800-000001000000}"/>
    <hyperlink ref="E11" location="'SALARIES FT'!E54:E75" display="'SALARIES FT'!E54:E75" xr:uid="{00000000-0004-0000-0800-000002000000}"/>
    <hyperlink ref="E12" location="'SALARIES FT'!E95:E116" display="'SALARIES FT'!E95:E116" xr:uid="{00000000-0004-0000-0800-000003000000}"/>
    <hyperlink ref="E13" location="'SALARIES FT'!E136:E157" display="'SALARIES FT'!E136:E157" xr:uid="{00000000-0004-0000-0800-000004000000}"/>
    <hyperlink ref="E14" location="'SALARIES FT'!E177:E198" display="'SALARIES FT'!E177:E198" xr:uid="{00000000-0004-0000-0800-000005000000}"/>
    <hyperlink ref="E15" location="'NON STAFF SERVICES'!B51:B68" display="'NON STAFF SERVICES'!B51:B68" xr:uid="{00000000-0004-0000-0800-000006000000}"/>
    <hyperlink ref="E16" location="'NON STAFF SERVICES'!B13:B30" display="'NON STAFF SERVICES'!B13:B30" xr:uid="{00000000-0004-0000-0800-000007000000}"/>
    <hyperlink ref="E17" location="'NON STAFF SERVICES'!B88:B105" display="'NON STAFF SERVICES'!B88:B105" xr:uid="{00000000-0004-0000-0800-000008000000}"/>
    <hyperlink ref="E18" location="'NON STAFF SERVICES'!B125:B142" display="'NON STAFF SERVICES'!B125:B142" xr:uid="{00000000-0004-0000-0800-000009000000}"/>
    <hyperlink ref="E19" location="'NON STAFF SERVICES'!B162:B179" display="'NON STAFF SERVICES'!B162:B179" xr:uid="{00000000-0004-0000-0800-00000A000000}"/>
    <hyperlink ref="E20" location="'OTPS'!D55:D76" display="'OTPS'!D55:D76" xr:uid="{00000000-0004-0000-0800-00000B000000}"/>
    <hyperlink ref="E21" location="'OTPS'!D178:D199" display="'OTPS'!D178:D199" xr:uid="{00000000-0004-0000-0800-00000C000000}"/>
    <hyperlink ref="E22" location="'OTPS'!D137:D158" display="'OTPS'!D137:D158" xr:uid="{00000000-0004-0000-0800-00000D000000}"/>
    <hyperlink ref="E23" location="'OTPS'!D96:D117" display="'OTPS'!D96:D117" xr:uid="{00000000-0004-0000-0800-00000E000000}"/>
    <hyperlink ref="E24" location="'OTPS'!D13:D35" display="'OTPS'!D13:D35" xr:uid="{00000000-0004-0000-0800-00000F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vt:i4>
      </vt:variant>
    </vt:vector>
  </HeadingPairs>
  <TitlesOfParts>
    <vt:vector size="18" baseType="lpstr">
      <vt:lpstr>SUMMARY</vt:lpstr>
      <vt:lpstr>SALARIES FT</vt:lpstr>
      <vt:lpstr>SALARIES PT</vt:lpstr>
      <vt:lpstr>FRINGE BENEFITS</vt:lpstr>
      <vt:lpstr>NON STAFF SERVICES</vt:lpstr>
      <vt:lpstr>OTPS</vt:lpstr>
      <vt:lpstr>EQUIPMENT INVENTORY LIST</vt:lpstr>
      <vt:lpstr>TITLE CODES</vt:lpstr>
      <vt:lpstr>Compatibility Report</vt:lpstr>
      <vt:lpstr>MONTHS</vt:lpstr>
      <vt:lpstr>'EQUIPMENT INVENTORY LIST'!Print_Area</vt:lpstr>
      <vt:lpstr>'FRINGE BENEFITS'!Print_Area</vt:lpstr>
      <vt:lpstr>OTPS!Print_Area</vt:lpstr>
      <vt:lpstr>'SALARIES FT'!Print_Area</vt:lpstr>
      <vt:lpstr>'SALARIES PT'!Print_Area</vt:lpstr>
      <vt:lpstr>SUMMARY!Print_Area</vt:lpstr>
      <vt:lpstr>'TITLE CODES'!Print_Area</vt:lpstr>
      <vt:lpstr>TitleCodes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Nieves</dc:creator>
  <cp:lastModifiedBy>Linda Pantages</cp:lastModifiedBy>
  <cp:lastPrinted>2014-05-22T19:00:38Z</cp:lastPrinted>
  <dcterms:created xsi:type="dcterms:W3CDTF">1999-11-18T16:38:35Z</dcterms:created>
  <dcterms:modified xsi:type="dcterms:W3CDTF">2021-05-03T13:54:58Z</dcterms:modified>
</cp:coreProperties>
</file>