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S:\EPI\EPI-Services\Data Communications Unit (kh)\Publications\Chartbooks and special reports\Asian Health Report - SUSPEND USING CONTACT LIZA\Data\PUD\"/>
    </mc:Choice>
  </mc:AlternateContent>
  <xr:revisionPtr revIDLastSave="0" documentId="8_{18749E93-F879-4C76-A339-479CD2EC8CC0}" xr6:coauthVersionLast="45" xr6:coauthVersionMax="45" xr10:uidLastSave="{00000000-0000-0000-0000-000000000000}"/>
  <bookViews>
    <workbookView xWindow="21480" yWindow="-120" windowWidth="21840" windowHeight="13290" xr2:uid="{D745E29E-B590-4589-8A73-16C63DE85AF5}"/>
  </bookViews>
  <sheets>
    <sheet name="Table of contents" sheetId="22" r:id="rId1"/>
    <sheet name="Table 1" sheetId="24" r:id="rId2"/>
    <sheet name="Table 2" sheetId="1" r:id="rId3"/>
    <sheet name="Table 3" sheetId="25" r:id="rId4"/>
    <sheet name="Table 4" sheetId="26" r:id="rId5"/>
    <sheet name="Table 5" sheetId="4" r:id="rId6"/>
    <sheet name="Table 6" sheetId="5" r:id="rId7"/>
    <sheet name="Table 7" sheetId="6" r:id="rId8"/>
    <sheet name="Table 8" sheetId="7" r:id="rId9"/>
    <sheet name="Table 9" sheetId="8" r:id="rId10"/>
    <sheet name="Table 10" sheetId="10" r:id="rId11"/>
    <sheet name="Table 11" sheetId="16" r:id="rId12"/>
    <sheet name="Table 12" sheetId="18" r:id="rId13"/>
    <sheet name="Table 13" sheetId="21" r:id="rId14"/>
    <sheet name="Table 14" sheetId="29" r:id="rId15"/>
    <sheet name="Table 15" sheetId="30" r:id="rId16"/>
    <sheet name="Table 16" sheetId="32" r:id="rId17"/>
    <sheet name="Table 17" sheetId="33" r:id="rId18"/>
    <sheet name="Table 18" sheetId="34" r:id="rId19"/>
  </sheets>
  <definedNames>
    <definedName name="_xlnm._FilterDatabase" localSheetId="10" hidden="1">'Table 10'!$A$6:$G$55</definedName>
    <definedName name="_xlnm._FilterDatabase" localSheetId="2" hidden="1">'Table 2'!$A$2:$H$78</definedName>
    <definedName name="_xlnm.Print_Titles" localSheetId="10">'Table 10'!$6:$6</definedName>
    <definedName name="_xlnm.Print_Titles" localSheetId="2">'Table 2'!$1:$2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6" i="34" l="1"/>
  <c r="C225" i="34"/>
  <c r="C224" i="34"/>
  <c r="C223" i="34"/>
  <c r="C222" i="34"/>
  <c r="C221" i="34"/>
  <c r="C220" i="34"/>
  <c r="C218" i="34"/>
  <c r="C217" i="34"/>
  <c r="C215" i="34"/>
  <c r="C214" i="34"/>
  <c r="C213" i="34"/>
  <c r="C212" i="34"/>
  <c r="C211" i="34"/>
  <c r="C210" i="34"/>
  <c r="C209" i="34"/>
  <c r="C208" i="34"/>
  <c r="C207" i="34"/>
  <c r="C206" i="34"/>
  <c r="C205" i="34"/>
  <c r="C204" i="34"/>
  <c r="C203" i="34"/>
  <c r="C201" i="34"/>
  <c r="C199" i="34"/>
  <c r="C198" i="34"/>
  <c r="C197" i="34"/>
  <c r="C196" i="34"/>
  <c r="C194" i="34"/>
  <c r="C192" i="34"/>
  <c r="C180" i="34"/>
  <c r="C179" i="34"/>
  <c r="C138" i="34"/>
  <c r="D11" i="33"/>
  <c r="D10" i="33"/>
  <c r="D9" i="33"/>
  <c r="D8" i="33"/>
  <c r="D7" i="33"/>
  <c r="D5" i="33"/>
  <c r="C120" i="33"/>
  <c r="C119" i="33"/>
  <c r="C118" i="33"/>
  <c r="C117" i="33"/>
  <c r="C116" i="33"/>
  <c r="C115" i="33"/>
  <c r="C114" i="33"/>
  <c r="C112" i="33"/>
  <c r="C111" i="33"/>
  <c r="C109" i="33"/>
  <c r="C108" i="33"/>
  <c r="C107" i="33"/>
  <c r="C106" i="33"/>
  <c r="C105" i="33"/>
  <c r="C104" i="33"/>
  <c r="C103" i="33"/>
  <c r="C102" i="33"/>
  <c r="C101" i="33"/>
  <c r="C100" i="33"/>
  <c r="C99" i="33"/>
  <c r="C98" i="33"/>
  <c r="C97" i="33"/>
  <c r="C95" i="33"/>
  <c r="C93" i="33"/>
  <c r="C92" i="33"/>
  <c r="C91" i="33"/>
  <c r="C90" i="33"/>
  <c r="C88" i="33"/>
  <c r="C86" i="33"/>
  <c r="C32" i="33"/>
  <c r="C74" i="33"/>
  <c r="C73" i="33"/>
  <c r="C47" i="29"/>
  <c r="G47" i="29"/>
  <c r="F47" i="29"/>
  <c r="E47" i="29"/>
  <c r="C46" i="29"/>
  <c r="G46" i="29"/>
  <c r="F46" i="29"/>
  <c r="E46" i="29"/>
  <c r="C45" i="29"/>
  <c r="G45" i="29"/>
  <c r="F45" i="29"/>
  <c r="E45" i="29"/>
  <c r="C44" i="29"/>
  <c r="G44" i="29"/>
  <c r="F44" i="29"/>
  <c r="E44" i="29"/>
  <c r="C43" i="29"/>
  <c r="G43" i="29"/>
  <c r="F43" i="29"/>
  <c r="E43" i="29"/>
  <c r="C42" i="29"/>
  <c r="G42" i="29"/>
  <c r="F42" i="29"/>
  <c r="E42" i="29"/>
  <c r="C41" i="29"/>
  <c r="G41" i="29"/>
  <c r="F41" i="29"/>
  <c r="E41" i="29"/>
  <c r="C40" i="29"/>
  <c r="G40" i="29"/>
  <c r="F40" i="29"/>
  <c r="E40" i="29"/>
  <c r="C39" i="29"/>
  <c r="G39" i="29"/>
  <c r="F39" i="29"/>
  <c r="E39" i="29"/>
  <c r="C38" i="29"/>
  <c r="G38" i="29"/>
  <c r="F38" i="29"/>
  <c r="E38" i="29"/>
  <c r="C37" i="29"/>
  <c r="G37" i="29"/>
  <c r="F37" i="29"/>
  <c r="E37" i="29"/>
  <c r="C36" i="29"/>
  <c r="G36" i="29"/>
  <c r="F36" i="29"/>
  <c r="E36" i="29"/>
  <c r="C35" i="29"/>
  <c r="G35" i="29"/>
  <c r="F35" i="29"/>
  <c r="E35" i="29"/>
  <c r="C34" i="29"/>
  <c r="G34" i="29"/>
  <c r="F34" i="29"/>
  <c r="E34" i="29"/>
  <c r="C33" i="29"/>
  <c r="G33" i="29"/>
  <c r="F33" i="29"/>
  <c r="E33" i="29"/>
  <c r="D52" i="25"/>
  <c r="D51" i="25"/>
  <c r="D50" i="25"/>
  <c r="D49" i="25"/>
  <c r="D47" i="25"/>
  <c r="D46" i="25"/>
  <c r="D45" i="25"/>
  <c r="D43" i="25"/>
  <c r="D42" i="25"/>
  <c r="D41" i="25"/>
  <c r="D40" i="25"/>
  <c r="D37" i="25"/>
  <c r="D36" i="25"/>
  <c r="D35" i="25"/>
  <c r="D34" i="25"/>
  <c r="D33" i="25"/>
  <c r="D32" i="25"/>
  <c r="D31" i="25"/>
  <c r="D30" i="25"/>
  <c r="D29" i="25"/>
  <c r="D28" i="25"/>
  <c r="D27" i="25"/>
  <c r="D26" i="25"/>
  <c r="D24" i="25"/>
  <c r="D23" i="25"/>
  <c r="D22" i="25"/>
  <c r="D21" i="25"/>
  <c r="D20" i="25"/>
  <c r="D19" i="25"/>
  <c r="D17" i="25"/>
  <c r="D16" i="25"/>
  <c r="D15" i="25"/>
  <c r="D14" i="25"/>
  <c r="D13" i="25"/>
  <c r="D12" i="25"/>
  <c r="F9" i="25"/>
  <c r="B9" i="25"/>
  <c r="D9" i="25"/>
  <c r="D8" i="25"/>
  <c r="D7"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tc={5F790A4A-FE65-4A34-B28B-29F80D5428F6}</author>
  </authors>
  <commentList>
    <comment ref="A192" authorId="0" shapeId="0" xr:uid="{5F790A4A-FE65-4A34-B28B-29F80D5428F6}">
      <text>
        <t>[Threaded comment]
Your version of Excel allows you to read this threaded comment; however, any edits to it will get removed if the file is opened in a newer version of Excel. Learn more: https://go.microsoft.com/fwlink/?linkid=870924
Comment:
    do we want to relabel this?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tc={04D015AC-BD19-444E-8888-C94D2D88AE09}</author>
  </authors>
  <commentList>
    <comment ref="A20" authorId="0" shapeId="0" xr:uid="{04D015AC-BD19-444E-8888-C94D2D88AE09}">
      <text>
        <t>[Threaded comment]
Your version of Excel allows you to read this threaded comment; however, any edits to it will get removed if the file is opened in a newer version of Excel. Learn more: https://go.microsoft.com/fwlink/?linkid=870924
Comment:
    which indicator shoud we include?</t>
      </text>
    </comment>
  </commentList>
</comments>
</file>

<file path=xl/sharedStrings.xml><?xml version="1.0" encoding="utf-8"?>
<sst xmlns="http://schemas.openxmlformats.org/spreadsheetml/2006/main" count="5113" uniqueCount="972">
  <si>
    <t xml:space="preserve">Indicator </t>
  </si>
  <si>
    <t>Brief description</t>
  </si>
  <si>
    <t>Data Source</t>
  </si>
  <si>
    <t>Time period</t>
  </si>
  <si>
    <t>Page in Report</t>
  </si>
  <si>
    <t>Table in PUD</t>
  </si>
  <si>
    <t xml:space="preserve">Asians and Pacific Islanders in New York City - Demographics </t>
  </si>
  <si>
    <t>2012-2016</t>
  </si>
  <si>
    <t>Gender identity</t>
  </si>
  <si>
    <t>NYC DOHMH Community Health Survey</t>
  </si>
  <si>
    <t>Sexual orientation</t>
  </si>
  <si>
    <t>Economic stress</t>
  </si>
  <si>
    <t>NYC Housing and Vacancy Survey</t>
  </si>
  <si>
    <t>Self-reported health</t>
  </si>
  <si>
    <t>Dental health</t>
  </si>
  <si>
    <t>NYC DOHMH Communicable Disease Surveillance Registry</t>
  </si>
  <si>
    <t>Tuberculosis</t>
  </si>
  <si>
    <t>Condom use</t>
  </si>
  <si>
    <t>HIV testing</t>
  </si>
  <si>
    <t>NYC DOHMH HIV/AIDS Surveillance Registry</t>
  </si>
  <si>
    <t>Diabetes</t>
  </si>
  <si>
    <t>High blood pressure</t>
  </si>
  <si>
    <t>Asthma</t>
  </si>
  <si>
    <t>Depression</t>
  </si>
  <si>
    <t>Unintentional drug overdose deaths</t>
  </si>
  <si>
    <t>Health insurance coverage</t>
  </si>
  <si>
    <t>American Community Survey</t>
  </si>
  <si>
    <t>2013-2017</t>
  </si>
  <si>
    <t>Figure or text</t>
  </si>
  <si>
    <t>Figure</t>
  </si>
  <si>
    <t>Ancestry</t>
  </si>
  <si>
    <t>Nativity and number of years in the U.S.</t>
  </si>
  <si>
    <t>Percent of API New Yorkers by ancestry group</t>
  </si>
  <si>
    <t>Age distribution</t>
  </si>
  <si>
    <t>NYC DOHMH Youth Risk Behavior Survey</t>
  </si>
  <si>
    <t>Neighborhood</t>
  </si>
  <si>
    <t>Number of API residents by neighborhood tabulation area (NTA)</t>
  </si>
  <si>
    <t>14-15</t>
  </si>
  <si>
    <t>Social and Economic Conditions</t>
  </si>
  <si>
    <t>Employment</t>
  </si>
  <si>
    <t xml:space="preserve">Education
</t>
  </si>
  <si>
    <t>Rent burden</t>
  </si>
  <si>
    <t>Homelessness</t>
  </si>
  <si>
    <t>Multigenerational households</t>
  </si>
  <si>
    <t>Getting together with friends and family</t>
  </si>
  <si>
    <t>Air conditioning</t>
  </si>
  <si>
    <t>NYC Department of Homeless Services</t>
  </si>
  <si>
    <t>Text</t>
  </si>
  <si>
    <t xml:space="preserve">NYC DOHMH Social Determinants of Health Survey </t>
  </si>
  <si>
    <t>Maintenance problems</t>
  </si>
  <si>
    <t>Incarceration</t>
  </si>
  <si>
    <t>Access to fruit and vegetables</t>
  </si>
  <si>
    <t>Sugary drink consumption</t>
  </si>
  <si>
    <t>Physical activity</t>
  </si>
  <si>
    <t>Alcohol use</t>
  </si>
  <si>
    <t>Intimate partner violence</t>
  </si>
  <si>
    <t>Family and Child Health</t>
  </si>
  <si>
    <t>Health Behaviors and Risks</t>
  </si>
  <si>
    <t>Prenatal care</t>
  </si>
  <si>
    <t>Postpartum depression</t>
  </si>
  <si>
    <t>Preterm births</t>
  </si>
  <si>
    <t>Childhood vaccination</t>
  </si>
  <si>
    <t>Awareness of early intervention programs</t>
  </si>
  <si>
    <t>Access to medical care</t>
  </si>
  <si>
    <t>Access to a primary care provider</t>
  </si>
  <si>
    <t>Flu vaccination</t>
  </si>
  <si>
    <t>Suicide deaths</t>
  </si>
  <si>
    <t>Health Outcomes</t>
  </si>
  <si>
    <t>Hepatitis A</t>
  </si>
  <si>
    <t>Cancer incidence</t>
  </si>
  <si>
    <t>Infant death</t>
  </si>
  <si>
    <t>Premature death</t>
  </si>
  <si>
    <t>Top causes of death</t>
  </si>
  <si>
    <t>Housing and Neighborhoods</t>
  </si>
  <si>
    <t>Health Care and Access</t>
  </si>
  <si>
    <t>Mental Health</t>
  </si>
  <si>
    <t>Fruit and vegetable consumption</t>
  </si>
  <si>
    <t>2014-2018</t>
  </si>
  <si>
    <t>NYC DOHMH Community Health Survey;
NYC DOHMH Youth Risk Behavior Survey</t>
  </si>
  <si>
    <t>2017-2018;
2017</t>
  </si>
  <si>
    <t>2014-2018;
2017</t>
  </si>
  <si>
    <t>Percent of API adults and percent of API public high school students who consume one or more sugary drinks per day</t>
  </si>
  <si>
    <t>2014-2018;
2017</t>
  </si>
  <si>
    <t>NYC DOHMH Community Health Survey;
NYC DOHMH Youth Risk Behavior Survey;
NYC DOHMH Middle School Youth Risk Behavior Survey</t>
  </si>
  <si>
    <t>2014-2018;
2017;
2018</t>
  </si>
  <si>
    <t>Current smoking (cigarettes)</t>
  </si>
  <si>
    <t>Currently vape (electronic cigarette)</t>
  </si>
  <si>
    <t>2014-2018;
2017</t>
  </si>
  <si>
    <t>2008-2017</t>
  </si>
  <si>
    <t>NYC DOHMH Pregnancy Risk Assessment Monitoring System</t>
  </si>
  <si>
    <t>2016-2018</t>
  </si>
  <si>
    <t>NYC DOHMH Citywide Immunization registry</t>
  </si>
  <si>
    <t>up to February 2020</t>
  </si>
  <si>
    <t>NYC DOHMH KIDS Survey</t>
  </si>
  <si>
    <t>NYC DOHMH Community Health Survey;
NYC DOHMH KIDS Survey</t>
  </si>
  <si>
    <t>2014;
2017</t>
  </si>
  <si>
    <t>Awareness of PrEP</t>
  </si>
  <si>
    <t>New HIV diagnoses and API living with HIV</t>
  </si>
  <si>
    <t>1970-2018</t>
  </si>
  <si>
    <t>Timely HIV care and viral suppression</t>
  </si>
  <si>
    <t>Breast cancer screening</t>
  </si>
  <si>
    <t>Cervical cancer screening</t>
  </si>
  <si>
    <t>Colon cancer screening</t>
  </si>
  <si>
    <t>Unmet mental health care and access to treatment</t>
  </si>
  <si>
    <t>NYC DOHMH Middle School Youth Risk Behavior Survey</t>
  </si>
  <si>
    <t>2013-2015</t>
  </si>
  <si>
    <t>Chinese</t>
  </si>
  <si>
    <t>Perinatal hepatitis B</t>
  </si>
  <si>
    <t>Chronic hepatitis B</t>
  </si>
  <si>
    <t>NYC DOHMH Immunization Surveillance Registry</t>
  </si>
  <si>
    <t>2015-2019</t>
  </si>
  <si>
    <t>NYC DOHMH Tuberculosis Surveillance Registry</t>
  </si>
  <si>
    <t>New York State Cancer Registry</t>
  </si>
  <si>
    <t>NYC DOHMH Office of Vital Statistics</t>
  </si>
  <si>
    <t>NYC DOHMH Office of Vital Statistics/NYC Office of the Chief Medical Examiner, analysis by NYC DOHMH Bureau of Alcohol and Drug Use Prevention, Care and Treatment</t>
  </si>
  <si>
    <t xml:space="preserve">NYC Community Health Survey;
NYC DOHMH Youth Risk Behavior Survey;
NYC DOHMH KIDS Survey
</t>
  </si>
  <si>
    <t>2017-2018;
2017;
2017</t>
  </si>
  <si>
    <t>Indian
Bangladeshi
Pakistani
Chinese
Korean
Japanese
Filipino
Vietnamese
Native Hawaiian and Pacific Islander (NHPI)</t>
  </si>
  <si>
    <t>Limited English-speaking households</t>
  </si>
  <si>
    <t>Percent of households where no one age 5 or older reports speaking English "very well".</t>
  </si>
  <si>
    <t>Indian
Bangladeshi
Pakistani
Underrepresented South Asian (U-SA)
Chinese
Korean
Japanese
Underrepresented East Asian (U-EA)
Filipino
Vietnamese
Underrepresented Southeast Asian (U-SEA)
Native Hawaiian and Pacific Islander (NHPI)
Underrepresented API, non-specified (U-NS)</t>
  </si>
  <si>
    <t>Chinese
South Asian (Indians, Pakistani, Bangladeshi)
Underrepresented Asian</t>
  </si>
  <si>
    <t>Parental incarceration</t>
  </si>
  <si>
    <t xml:space="preserve">NYC Department of Correction
</t>
  </si>
  <si>
    <t xml:space="preserve">2018-2019
</t>
  </si>
  <si>
    <t>Suicidal ideation</t>
  </si>
  <si>
    <t>Seeking help from school counselor</t>
  </si>
  <si>
    <t>2017;
2018</t>
  </si>
  <si>
    <t>NYC DOHMH Youth Risk Behavior Survey;
NYC DOHMH Middle School Youth Risk Behavior Survey</t>
  </si>
  <si>
    <t>Depression (high school students)</t>
  </si>
  <si>
    <t>Depression (middle school students)</t>
  </si>
  <si>
    <t>Obesity (adults)</t>
  </si>
  <si>
    <t>Obesity (teens and children)</t>
  </si>
  <si>
    <t>NYC DOHMH Youth Risk Behavior Survey;
NYC Department of Education</t>
  </si>
  <si>
    <t>2017;
2016-2017</t>
  </si>
  <si>
    <t>Indian
Bangladeshi
Pakistani
Underrepresented South Asian
Chinese
Korean
Japanese
Underrepresented East Asian
Filipino
Vietnamese
Underrepresented Southeast Asian
Native Hawaiian and Pacific Islander (NHPI)
Underrepresented API, non-specified (U-NS)</t>
  </si>
  <si>
    <t>Indian
Underrepresented South Asian (U-SA)
Chinese
Korean
Underrepresented East Asian (U-EA)
Filipino
Underrepresented Southeast Asian (U-SEA)
Native Hawaiian and Pacific Islander (NHPI)
Underrepresented API, non-specified (U-NS)</t>
  </si>
  <si>
    <t>(Adults only)
Indian
Underrepresented South Asian (U-SA)
Chinese
Korean
Underrepresented East Asian (U-EA)
Filipino
Underrepresented Southeast Asian (U-SEA)
Native Hawaiian and Pacific Islander (NHPI)
Underrepresented API, non-specified (U-NS)</t>
  </si>
  <si>
    <t>Indian
Bangladeshi
Pakistani
Chinese
Korean
Japanese
Filipino
Vietnamese
Native Hawaiian and Pacific Islander (NHPI)
Underrepresented API, non-specified (U-NS)</t>
  </si>
  <si>
    <t>Source: NYC Community Health Survey, (2014-18). CHS has included adults with landline phones since 2002 and, starting in 2009, also has included adults who can be reached by cell-phone.</t>
  </si>
  <si>
    <t>The CHS 2014‐2018 combined years analyses are weighted to the NYC adult residential population as per the 2016 American Community Survey.</t>
  </si>
  <si>
    <t xml:space="preserve">Data are age-adjusted the US 2000 Standard Population. </t>
  </si>
  <si>
    <t>Prevalence</t>
  </si>
  <si>
    <t>Lower 95% Confidence Interval</t>
  </si>
  <si>
    <t>Upper 95% Confidence Interval</t>
  </si>
  <si>
    <t>p-value</t>
  </si>
  <si>
    <t>Sexual Orientation (2016-18)</t>
  </si>
  <si>
    <t>Adults who identify as gay, lesbian, or bisexual</t>
  </si>
  <si>
    <t>All NYC</t>
  </si>
  <si>
    <t>─</t>
  </si>
  <si>
    <t>Race and ethnicity</t>
  </si>
  <si>
    <t>Asian/PI (alone)</t>
  </si>
  <si>
    <t>ref</t>
  </si>
  <si>
    <t>Black</t>
  </si>
  <si>
    <t>&lt;0.001</t>
  </si>
  <si>
    <t>Latino</t>
  </si>
  <si>
    <t>D</t>
  </si>
  <si>
    <t>White</t>
  </si>
  <si>
    <t xml:space="preserve">Other </t>
  </si>
  <si>
    <t>Asian/PI, alone or with other race/ethnicity</t>
  </si>
  <si>
    <t>Asian heritage or ancestry 
(among Asian/PI, alone or with other race/ethnicity)</t>
  </si>
  <si>
    <t>Filipino</t>
  </si>
  <si>
    <t>*</t>
  </si>
  <si>
    <t>Korean</t>
  </si>
  <si>
    <t>^</t>
  </si>
  <si>
    <t>Sex (among Asian/PI, alone or with other race/ethnicity)</t>
  </si>
  <si>
    <t>Male</t>
  </si>
  <si>
    <t>Female</t>
  </si>
  <si>
    <t>Country of birth (among Asian/PI, alone or with other race/ethnicity)</t>
  </si>
  <si>
    <t>US-born</t>
  </si>
  <si>
    <t xml:space="preserve">Born outside of the US </t>
  </si>
  <si>
    <r>
      <t xml:space="preserve">Household poverty </t>
    </r>
    <r>
      <rPr>
        <vertAlign val="superscript"/>
        <sz val="11"/>
        <color theme="1"/>
        <rFont val="Calibri"/>
        <family val="2"/>
      </rPr>
      <t>ƚ</t>
    </r>
    <r>
      <rPr>
        <sz val="11"/>
        <color theme="1"/>
        <rFont val="Calibri"/>
        <family val="2"/>
        <scheme val="minor"/>
      </rPr>
      <t xml:space="preserve"> (Among Asian/PI, alone or with other race/ethnicity)</t>
    </r>
  </si>
  <si>
    <t>&lt;200% poverty</t>
  </si>
  <si>
    <t>200% - 399% poverty</t>
  </si>
  <si>
    <t>&gt;= 400% poverty</t>
  </si>
  <si>
    <t>Adults who identify as straight</t>
  </si>
  <si>
    <t>U</t>
  </si>
  <si>
    <t>Adults who identify as something else</t>
  </si>
  <si>
    <t>¶</t>
  </si>
  <si>
    <t>Gender Identity (2017-18)</t>
  </si>
  <si>
    <t>Adults who identify as transgender, gender non-conforming, non-binary, or another gender identity</t>
  </si>
  <si>
    <t>Confidence Intervals (CIs) are a measure of estimate precision: the wider the CI, the more imprecise the estimate.</t>
  </si>
  <si>
    <t>*Estimate should be interpreted with caution. Estimate's Relative Standard Error (a measure of estimate precision) is greater than 30% or the sample size is less than 50, or the 95% Confidence Interval half width is greater than ten, making the estimate potentially unreliable.</t>
  </si>
  <si>
    <t xml:space="preserve">^ Data are suppressed due to imprecise and unreliable estimates. </t>
  </si>
  <si>
    <t>¶ Estimate should be interpreted with caution. 95% Confidence Interval and Relative Standard Error are not calculated.</t>
  </si>
  <si>
    <t>D When rounding to the nearest whole number, round down.</t>
  </si>
  <si>
    <t>U When rounding to the nearest whole number, round up.</t>
  </si>
  <si>
    <t>Bold p-values indicate a statistically significant difference from the reference group at p &lt; 0.05.</t>
  </si>
  <si>
    <r>
      <rPr>
        <vertAlign val="superscript"/>
        <sz val="10"/>
        <color theme="1"/>
        <rFont val="Calibri"/>
        <family val="2"/>
      </rPr>
      <t>ƚ</t>
    </r>
    <r>
      <rPr>
        <sz val="10"/>
        <color theme="1"/>
        <rFont val="Calibri"/>
        <family val="2"/>
      </rPr>
      <t xml:space="preserve"> Data were imputed for missing values. </t>
    </r>
  </si>
  <si>
    <t>General Health</t>
  </si>
  <si>
    <t>Adults who say in general their health is "excellent," "very good" or "good"</t>
  </si>
  <si>
    <t>Fruit and Vegetable Consumption</t>
  </si>
  <si>
    <t>Adults who consume at least one serving of fruit and/or vegetables in the previous day (2017-18)</t>
  </si>
  <si>
    <t>Access to fruits and vegetables</t>
  </si>
  <si>
    <t>Adults who can walk from their home to buy fresh fruit and vegetables in 5 minutes or less (2014)</t>
  </si>
  <si>
    <t>Sugary Drink Consumption</t>
  </si>
  <si>
    <t>Adults who consume an average of one or more sugary sweetened drinks per day</t>
  </si>
  <si>
    <t>Physical Activity</t>
  </si>
  <si>
    <t>Adults who participate in physical activities or exercises such as running, calisthenics, golf, gardening, or walking for exercise in the past 30 days</t>
  </si>
  <si>
    <t>Tobacco Use</t>
  </si>
  <si>
    <t>Adults who currently smoke cigarettes</t>
  </si>
  <si>
    <t xml:space="preserve">Alcohol Consumption </t>
  </si>
  <si>
    <t xml:space="preserve">Adults who binge drank or heavily drank in the past 30 days </t>
  </si>
  <si>
    <t>Condom Use</t>
  </si>
  <si>
    <t>Among adults sexually active in the last 12 months, those who used a condom during the last time they had sex</t>
  </si>
  <si>
    <t>Intimate Partner Violence</t>
  </si>
  <si>
    <t>Adults who have ever been hit, slapped, shoved, choked, kicked, shaken or physically hurt by an intimate partner (2016 and 2018)</t>
  </si>
  <si>
    <t>Health Insurance</t>
  </si>
  <si>
    <t>Adults who do not have health insurance</t>
  </si>
  <si>
    <t>Adults who have public Insurance (Medicare/Medicaid)</t>
  </si>
  <si>
    <t>Adults who have private insurance</t>
  </si>
  <si>
    <t>Adults who have other insurance</t>
  </si>
  <si>
    <t>Medical Care  Access</t>
  </si>
  <si>
    <t>Adults who did not get needed medical care in the past 12 months</t>
  </si>
  <si>
    <t>Primary Care Provider</t>
  </si>
  <si>
    <t>Adults who have a personal doctor or health care provider</t>
  </si>
  <si>
    <t xml:space="preserve">Oral Health </t>
  </si>
  <si>
    <t>Adults who have never had preventive dental cleaning (2014)</t>
  </si>
  <si>
    <t>Flu Vaccination</t>
  </si>
  <si>
    <t>Adults who received a flu vaccine in the past 12 months</t>
  </si>
  <si>
    <t>HIV Testing</t>
  </si>
  <si>
    <t>Adults who have ever been tested for HIV</t>
  </si>
  <si>
    <r>
      <t>Breast Cancer Screening (Among females ages 40 years and older)</t>
    </r>
    <r>
      <rPr>
        <b/>
        <vertAlign val="superscript"/>
        <sz val="11"/>
        <color theme="0"/>
        <rFont val="Calibri"/>
        <family val="2"/>
        <scheme val="minor"/>
      </rPr>
      <t>1</t>
    </r>
  </si>
  <si>
    <t>Female adults ages 40 years and older who ever had a mammogram (2014)</t>
  </si>
  <si>
    <t>Cervical Cancer Screening (Among females)</t>
  </si>
  <si>
    <r>
      <t>Female adults who ever had a pap smear</t>
    </r>
    <r>
      <rPr>
        <b/>
        <vertAlign val="superscript"/>
        <sz val="11"/>
        <color theme="1"/>
        <rFont val="Calibri"/>
        <family val="2"/>
      </rPr>
      <t>ƚ</t>
    </r>
    <r>
      <rPr>
        <b/>
        <sz val="11"/>
        <color theme="1"/>
        <rFont val="Calibri"/>
        <family val="2"/>
        <scheme val="minor"/>
      </rPr>
      <t xml:space="preserve"> (2017)</t>
    </r>
  </si>
  <si>
    <t>Adults ages 50 years and older who ever received a colonoscopy</t>
  </si>
  <si>
    <t>1. Breast cancer screening data by country of birth and household poverty is not shown due to imprecise and unreliable estimates.</t>
  </si>
  <si>
    <t>Adults who have current depression in the past 2 weeks (2016-18)</t>
  </si>
  <si>
    <t xml:space="preserve">Mental Health Care Access </t>
  </si>
  <si>
    <t>Adults who needed treatment for a mental health problem but did not get it in the past 12 months (2016-18)</t>
  </si>
  <si>
    <r>
      <t>Asthma</t>
    </r>
    <r>
      <rPr>
        <b/>
        <vertAlign val="superscript"/>
        <sz val="11"/>
        <color theme="0"/>
        <rFont val="Calibri"/>
        <family val="2"/>
      </rPr>
      <t>◊</t>
    </r>
    <r>
      <rPr>
        <b/>
        <sz val="11"/>
        <color theme="0"/>
        <rFont val="Calibri"/>
        <family val="2"/>
        <scheme val="minor"/>
      </rPr>
      <t xml:space="preserve"> (2017-18)</t>
    </r>
  </si>
  <si>
    <t>Adults who have you ever been told by a doctor, nurse or other health professional that they have asthma</t>
  </si>
  <si>
    <t>High Blood Pressure</t>
  </si>
  <si>
    <t>Adults who have you ever been told by a doctor, nurse or other health professional that they have high blood pressure</t>
  </si>
  <si>
    <t xml:space="preserve">Obesity (Body Mass Index &gt;=30) </t>
  </si>
  <si>
    <r>
      <t>Asian modified body mass index (BMI) cutoff</t>
    </r>
    <r>
      <rPr>
        <b/>
        <vertAlign val="superscript"/>
        <sz val="11"/>
        <color theme="0"/>
        <rFont val="Calibri"/>
        <family val="2"/>
      </rPr>
      <t>¢</t>
    </r>
    <r>
      <rPr>
        <b/>
        <sz val="11"/>
        <color theme="0"/>
        <rFont val="Calibri"/>
        <family val="2"/>
        <scheme val="minor"/>
      </rPr>
      <t xml:space="preserve"> </t>
    </r>
  </si>
  <si>
    <t>Adults who have you ever been told by a doctor, nurse or other health professional that they have diabetes</t>
  </si>
  <si>
    <r>
      <rPr>
        <vertAlign val="superscript"/>
        <sz val="10"/>
        <color theme="1"/>
        <rFont val="Calibri"/>
        <family val="2"/>
      </rPr>
      <t>◊</t>
    </r>
    <r>
      <rPr>
        <sz val="10"/>
        <color theme="1"/>
        <rFont val="Calibri"/>
        <family val="2"/>
      </rPr>
      <t xml:space="preserve"> CHS 2017 data were imputed for missing values. </t>
    </r>
  </si>
  <si>
    <r>
      <rPr>
        <sz val="10"/>
        <color theme="1"/>
        <rFont val="Calibri"/>
        <family val="2"/>
      </rPr>
      <t>¢</t>
    </r>
    <r>
      <rPr>
        <sz val="10"/>
        <color theme="1"/>
        <rFont val="Calibri"/>
        <family val="2"/>
        <scheme val="minor"/>
      </rPr>
      <t xml:space="preserve"> Asian modified body mass indices (BMI) cutoffs are designed to account for increased health risk at lower BMIs for those of Asian ancestry. Overweight is defined as 23 ≤ BMI &lt; 25, and obesity is defined as BMI ≥ 25 for Asians.</t>
    </r>
  </si>
  <si>
    <t>Table 2. Report Indicator List</t>
  </si>
  <si>
    <t>Source: NYC Youth Risk Behavior Survey, 2017</t>
  </si>
  <si>
    <t xml:space="preserve">Data are weighted to the NYC public high school student population. </t>
  </si>
  <si>
    <t xml:space="preserve">Data are not age-adjusted. </t>
  </si>
  <si>
    <t>Sexual Orientation</t>
  </si>
  <si>
    <t>High school students who identify as heterosexual (straight)</t>
  </si>
  <si>
    <t>Asian/PI</t>
  </si>
  <si>
    <t xml:space="preserve">Black </t>
  </si>
  <si>
    <t xml:space="preserve">Latino </t>
  </si>
  <si>
    <t xml:space="preserve">White </t>
  </si>
  <si>
    <t>Time of Residency in the US (Among Asian/PI)</t>
  </si>
  <si>
    <t xml:space="preserve">Always lived in the US </t>
  </si>
  <si>
    <t xml:space="preserve">Have not always lived in the US </t>
  </si>
  <si>
    <t>Either one of their parents was born outside of the US (Among Asian/PI)</t>
  </si>
  <si>
    <t xml:space="preserve">Yes </t>
  </si>
  <si>
    <t>No</t>
  </si>
  <si>
    <t>Always or most of the time spoke a language other than English in their home (Among Asian/PI)</t>
  </si>
  <si>
    <t>High school students who identify as gay, lesbian, or bisexual</t>
  </si>
  <si>
    <t>High school students who identify as not sure</t>
  </si>
  <si>
    <t xml:space="preserve">Transgender </t>
  </si>
  <si>
    <t>High school students who identify as transgender</t>
  </si>
  <si>
    <t>High school students who identify as not transgender</t>
  </si>
  <si>
    <t xml:space="preserve">High school students who do not know what the questions is asking </t>
  </si>
  <si>
    <r>
      <rPr>
        <vertAlign val="superscript"/>
        <sz val="10"/>
        <color theme="1"/>
        <rFont val="Calibri"/>
        <family val="2"/>
        <scheme val="minor"/>
      </rPr>
      <t>D</t>
    </r>
    <r>
      <rPr>
        <sz val="10"/>
        <color theme="1"/>
        <rFont val="Calibri"/>
        <family val="2"/>
        <scheme val="minor"/>
      </rPr>
      <t xml:space="preserve"> When rounding to the nearest whole number, round down.</t>
    </r>
  </si>
  <si>
    <r>
      <rPr>
        <vertAlign val="superscript"/>
        <sz val="10"/>
        <color theme="1"/>
        <rFont val="Calibri"/>
        <family val="2"/>
        <scheme val="minor"/>
      </rPr>
      <t>U</t>
    </r>
    <r>
      <rPr>
        <sz val="10"/>
        <color theme="1"/>
        <rFont val="Calibri"/>
        <family val="2"/>
        <scheme val="minor"/>
      </rPr>
      <t xml:space="preserve"> When rounding to the nearest whole number, round up.</t>
    </r>
  </si>
  <si>
    <t>High school students who consume at least one serving of fruit and/or vegetables on average per day</t>
  </si>
  <si>
    <t>High school students who consume an average of one or more sugary drinks per day</t>
  </si>
  <si>
    <t>High school students who were physically active at least 60 minutes per day in the past 7 days</t>
  </si>
  <si>
    <t>High school students who currently smoke cigarettes on at least 1 day during the past 30 days</t>
  </si>
  <si>
    <t>High school students who currently use electronic vapor products on at least 1 day during the past 30 days</t>
  </si>
  <si>
    <t>Alcohol Use</t>
  </si>
  <si>
    <t>High school students who consumed consumed at least one drink of alcohol on at least 1 day during the past 30 days</t>
  </si>
  <si>
    <t>High school students who consumed 5 (male students) or 4 (female students) or more drinks of alcohol in a row on at least 1 day during the past 30 days</t>
  </si>
  <si>
    <t xml:space="preserve">Among high school students who are currently sexually active, those who used a condom during their last sexual intercourse </t>
  </si>
  <si>
    <t xml:space="preserve">High school students who report feeling sad or hopeless almost every day for two weeks or more in the past 12 months </t>
  </si>
  <si>
    <t>Sex (Among Asian/PI)</t>
  </si>
  <si>
    <t>High school students who report purposely hurting themselves without wanting to die in the past 12 months</t>
  </si>
  <si>
    <t>High school students who seriously considered attempting suicide in past 12 months</t>
  </si>
  <si>
    <t>High school students who report attempting suicide one or more times in the past 12 months</t>
  </si>
  <si>
    <t>High school students who had a suicide attempt that resulted in an injury, poisoning, or overdose that had to be treated by a doctor or nurse in the past 12 months</t>
  </si>
  <si>
    <t>Among high school students who dated during the past 12 months, those who experienced sexual dating violence</t>
  </si>
  <si>
    <t>Among high school students who dated during the past 12 months, those who experienced physical dating violence</t>
  </si>
  <si>
    <t>Among high school students who dated during the past 12 months, those who experienced physical or sexual dating violence</t>
  </si>
  <si>
    <t>High school students who have been told that they had asthma by a doctor or nurse</t>
  </si>
  <si>
    <t>Current Smoking</t>
  </si>
  <si>
    <t>Source: NYC Middle School Youth Risk Behavior Survey, 2018</t>
  </si>
  <si>
    <t>reference</t>
  </si>
  <si>
    <t xml:space="preserve"> %</t>
  </si>
  <si>
    <t>Lower 95% CI</t>
  </si>
  <si>
    <t>Upper 95% CI</t>
  </si>
  <si>
    <t>Middel school students who were often bothered by feeling down depressed, irritable, or hopeless in the past 30 days</t>
  </si>
  <si>
    <t>Middle school students who ever purposely hurt themselves without wanting to die</t>
  </si>
  <si>
    <t>Middle school students who have ever seriously thought about killing themselves</t>
  </si>
  <si>
    <t>Middle school students who report having ever tried to kill themselves</t>
  </si>
  <si>
    <t>Sources:  NYC KIDS 2017</t>
  </si>
  <si>
    <t xml:space="preserve">NYC KIDS 2017 data are weighted to the population of children ages 0-13 as per the 2010 Census data and the 2012-2016 American Community Survey. </t>
  </si>
  <si>
    <t>Awareness of early intervention programs (among children aged 5 years or younger)</t>
  </si>
  <si>
    <t>&lt;200% Federal Poverty Level</t>
  </si>
  <si>
    <t>200% - 399% Federal Poverty Level</t>
  </si>
  <si>
    <t>&gt;= 400% Federal Poverty Level</t>
  </si>
  <si>
    <t>&lt; 0.001</t>
  </si>
  <si>
    <t>^ Data are suppressed due to imprecise and unreliable estimates.</t>
  </si>
  <si>
    <t>Age group (among Asian/PI, alone or with other race/ethnicity)</t>
  </si>
  <si>
    <t>0-5 years</t>
  </si>
  <si>
    <t>6-13 years</t>
  </si>
  <si>
    <t>At least one preventive dental care visit in the past 12 months (among kids who have teeth)</t>
  </si>
  <si>
    <t>Data are weighted to the adult residential population per the American Community Survey, 2015.</t>
  </si>
  <si>
    <t>Data are age-adjusted to the US 2000 Standard Population.</t>
  </si>
  <si>
    <t>Social support (2017)</t>
  </si>
  <si>
    <t>Adults who report getting together with family and friends a few times or less in the past 30 days</t>
  </si>
  <si>
    <t>Asian/PI (alone or in combination)</t>
  </si>
  <si>
    <t>Rest of NYC</t>
  </si>
  <si>
    <t>Indian</t>
  </si>
  <si>
    <t>Underrepresented East Asians</t>
  </si>
  <si>
    <t>Underrepresented South Asians</t>
  </si>
  <si>
    <t>Underrepresented Southeast Asians</t>
  </si>
  <si>
    <t>Underrepresented API, non-specified</t>
  </si>
  <si>
    <t xml:space="preserve">Native Hawaiian and Pacific Islander </t>
  </si>
  <si>
    <t>Public Use Dataset</t>
  </si>
  <si>
    <t>Table of Contents</t>
  </si>
  <si>
    <t>Table 1.</t>
  </si>
  <si>
    <t xml:space="preserve">Table 2. </t>
  </si>
  <si>
    <t>Report indicator list</t>
  </si>
  <si>
    <t>Table 3.</t>
  </si>
  <si>
    <t>Table 4.</t>
  </si>
  <si>
    <t>Table 5.</t>
  </si>
  <si>
    <t>Table 6.</t>
  </si>
  <si>
    <t>Table 7.</t>
  </si>
  <si>
    <t>Table 8.</t>
  </si>
  <si>
    <t>Table 9.</t>
  </si>
  <si>
    <t>Table 10.</t>
  </si>
  <si>
    <t>Table 11.</t>
  </si>
  <si>
    <t>Table 12.</t>
  </si>
  <si>
    <t>Table 13.</t>
  </si>
  <si>
    <t>Table 14.</t>
  </si>
  <si>
    <t>Table 15.</t>
  </si>
  <si>
    <t xml:space="preserve">Data sources: </t>
  </si>
  <si>
    <t>Table 1. Technical notes - Data sources and API group details</t>
  </si>
  <si>
    <r>
      <t xml:space="preserve">NYC Housing and Vacancy Survey (HVS) 2017: </t>
    </r>
    <r>
      <rPr>
        <sz val="11"/>
        <color rgb="FF000000"/>
        <rFont val="Calibri"/>
        <family val="2"/>
        <scheme val="minor"/>
      </rPr>
      <t>The HVS is sponsored by the NYC Department of Housing Preservation and Development (HPD) and the U.S. Census Bureau. It has been conducted approximately every 3 years by the Census Bureau since 1965. Approximately 18,000 housing units are sampled. Data are obtained from the HVS 2017 dataset. A household is considered API if the survey respondent identified as API. Data among Chinese ancestry respondents are shown because this is the only API ancestry with adequate sample size. Data among South Asian ancestry respondents are grouped together, and all other API ancestries are grouped as Underrepresented Asian.</t>
    </r>
  </si>
  <si>
    <r>
      <t xml:space="preserve">NYC DOHMH Tuberculosis Electronic Registry and Case Management System 2014-2018:  </t>
    </r>
    <r>
      <rPr>
        <sz val="11"/>
        <color theme="1"/>
        <rFont val="Calibri"/>
        <family val="2"/>
        <scheme val="minor"/>
      </rPr>
      <t>The Bureau of Tuberculosis (TB) Control receives data for persons in NYC with confirmed or suspected active TB disease and potential contacts to infectious TB cases. These data are reported to the Health Department by health care providers and clinical laboratories throughout the city as mandated by the New York City Health Code and New York State Public Health Laws. Race, ethnicity and country of birth data are collected and presented in the report.</t>
    </r>
  </si>
  <si>
    <r>
      <t xml:space="preserve">NYC DOHMH Youth Risk Behavior Survey (YRBS) 2017: </t>
    </r>
    <r>
      <rPr>
        <sz val="11"/>
        <color theme="1"/>
        <rFont val="Calibri"/>
        <family val="2"/>
        <scheme val="minor"/>
      </rPr>
      <t xml:space="preserve">The YRBS is a biennial self-administered, anonymous survey conducted in NYC public high schools by the Health Department and the NYC Department of Education. For more survey details, visit www1.nyc.gov/site/doh/data/data-sets/nyc-youth-risk-behavior-survey.page. Due to sample size and lack of ancestry questions, indicators are shown among API overall in comparison with major race/ethnicity groups. Single-year estimates (2017) are used. All indicators were weighted to represent the NYC public high school population, and to compensate for unequal probability of selection and non-response bias. </t>
    </r>
  </si>
  <si>
    <r>
      <t xml:space="preserve">NYC Department of Homeless Services 2019: </t>
    </r>
    <r>
      <rPr>
        <sz val="11"/>
        <color theme="1"/>
        <rFont val="Calibri"/>
        <family val="2"/>
        <scheme val="minor"/>
      </rPr>
      <t xml:space="preserve"> Data among API overall are based on the demographic breakdown from the "Housing and Uuban Development (HUD) 2019 Continuum of Care Homeless Assistance Programs Homeless Populations and Subpopulations" report.</t>
    </r>
  </si>
  <si>
    <r>
      <t xml:space="preserve">NYC Department of Correction 2018-2019: </t>
    </r>
    <r>
      <rPr>
        <sz val="11"/>
        <color theme="1"/>
        <rFont val="Calibri"/>
        <family val="2"/>
        <scheme val="minor"/>
      </rPr>
      <t xml:space="preserve"> Data are based on NYC Department of Correction daily inmate in-custody file representing average daily jail incarcerated population and reported here: https://www1.nyc.gov/assets/doc/downloads/press-release/DOC_At_Glance_FY2019_072319.pdf. API overall definition is based on the racial/ethnic breakdown in the report.</t>
    </r>
  </si>
  <si>
    <r>
      <t>NYC Middle School Youth Risk Behavior Survey (MS YRBS) 2018:</t>
    </r>
    <r>
      <rPr>
        <sz val="11"/>
        <color theme="1"/>
        <rFont val="Calibri"/>
        <family val="2"/>
        <scheme val="minor"/>
      </rPr>
      <t xml:space="preserve"> The middle school YRBS is a self-administered, anonymous survey conducted in NYC public middle schools by the Health Department and the NYC Department of Education. Due to sample size and lack of ancestry questions, indicators are shown among API overall in comparison with major race/ethnicity groups. Single-year estimates (2018) are used. All indicators were weighted to represent the NYC public middle school population, and to compensate for unequal probability of selection and non-response bias.</t>
    </r>
  </si>
  <si>
    <r>
      <rPr>
        <b/>
        <sz val="11"/>
        <color theme="1"/>
        <rFont val="Calibri"/>
        <family val="2"/>
        <scheme val="minor"/>
      </rPr>
      <t>NYC DOHMH Citywide Immunization Registry (CIR), updated to February 2020</t>
    </r>
    <r>
      <rPr>
        <sz val="11"/>
        <color theme="1"/>
        <rFont val="Calibri"/>
        <family val="2"/>
        <scheme val="minor"/>
      </rPr>
      <t>: The CIR collects New Yorkers' vaccine records, reported by NYC health care providers for city residents younger than 19. Data are only able to be shown among overall API group in comparison with major race/ethnicity groups.</t>
    </r>
  </si>
  <si>
    <r>
      <t xml:space="preserve">NYC DOHMH HIV/AIDS Surveillance Registry 1970-2018: </t>
    </r>
    <r>
      <rPr>
        <sz val="11"/>
        <color theme="1"/>
        <rFont val="Calibri"/>
        <family val="2"/>
        <scheme val="minor"/>
      </rPr>
      <t>This is a population-based registry of all diagnoses of AIDS (since 1981) and HIV infection (since 2000) in NYC reported to the Health Department through 2018. Indicators are based on data reported to the Health Department through September 2018. Data are only able to be shown among overall API group in comparison with major race/ethnicity groups.</t>
    </r>
  </si>
  <si>
    <r>
      <t xml:space="preserve">NYC Department of Education 2016-2017: </t>
    </r>
    <r>
      <rPr>
        <sz val="11"/>
        <color theme="1"/>
        <rFont val="Calibri"/>
        <family val="2"/>
        <scheme val="minor"/>
      </rPr>
      <t>NYC FITNESSGRAM is an annual fitness assessment for students in grades K-12. Child obesity data for the 2016-2017 school year are received from the Department of Education’s FITNESSGRAM report</t>
    </r>
    <r>
      <rPr>
        <sz val="11"/>
        <color rgb="FF000000"/>
        <rFont val="Calibri"/>
        <family val="2"/>
        <scheme val="minor"/>
      </rPr>
      <t xml:space="preserve">. </t>
    </r>
    <r>
      <rPr>
        <sz val="11"/>
        <color theme="1"/>
        <rFont val="Calibri"/>
        <family val="2"/>
        <scheme val="minor"/>
      </rPr>
      <t>Data are only able to be shown among overall API group in comparison with major race/ethnicity groups.</t>
    </r>
  </si>
  <si>
    <r>
      <t>NYC DOHMH Communicable Disease Surveillance Registry 2013-2018:</t>
    </r>
    <r>
      <rPr>
        <sz val="11"/>
        <color theme="1"/>
        <rFont val="Calibri"/>
        <family val="2"/>
        <scheme val="minor"/>
      </rPr>
      <t xml:space="preserve"> This Registry contains reports of diseases and conditions required to be reported to the Health Department based on New York City's Health Code Article 11. Newly reported cases with known chronic Hepatitis B diagnosed between 2013-2015 and cases of Hepatitis A reported between 2014-2018 are presented in the report. Percentage are among API overall only and based among reports with known race/ethnicity information.</t>
    </r>
  </si>
  <si>
    <r>
      <t>NYC DOHMH Immunization Surveillance Registry 2015-2019:</t>
    </r>
    <r>
      <rPr>
        <sz val="11"/>
        <color theme="1"/>
        <rFont val="Calibri"/>
        <family val="2"/>
        <scheme val="minor"/>
      </rPr>
      <t xml:space="preserve"> This Registry contains reports of some vaccine preventable diseases such as perinatal Hepatitis B. Due to a high prevalence of cases that were born in China, data on Chinese province of origin are collected and are shown in this report.</t>
    </r>
  </si>
  <si>
    <r>
      <t xml:space="preserve">NY State Cancer Registry 2012-2016: </t>
    </r>
    <r>
      <rPr>
        <sz val="11"/>
        <color theme="1"/>
        <rFont val="Calibri"/>
        <family val="2"/>
        <scheme val="minor"/>
      </rPr>
      <t xml:space="preserve">Cancer is a reportable disease in every state in the United States. In New York State, Public Health Law Section 2401 requires all health care providers to notify the Department of Health (the Department) of every case of cancer or other malignant disease. NYC resident data are provided on the registry's website by major race/ethnicity groups accessed here: https://www.health.ny.gov/statistics/cancer/registry/table4.htm </t>
    </r>
  </si>
  <si>
    <t>Technical notes- Data sources and API group details</t>
  </si>
  <si>
    <t>Source: U.S. Census Bureau, 2013-2017 American Community Survey 5-Year Estimates</t>
  </si>
  <si>
    <t>Population Distribution</t>
  </si>
  <si>
    <t>Estimate</t>
  </si>
  <si>
    <t>Margin of Error</t>
  </si>
  <si>
    <t>Percent of NYC</t>
  </si>
  <si>
    <t>*****</t>
  </si>
  <si>
    <t xml:space="preserve">  Asian alone</t>
  </si>
  <si>
    <t xml:space="preserve">  Asian alone or in combination</t>
  </si>
  <si>
    <t xml:space="preserve">  Pacific Islander alone</t>
  </si>
  <si>
    <t xml:space="preserve">  All other race groups</t>
  </si>
  <si>
    <t>Asian ancestry</t>
  </si>
  <si>
    <t xml:space="preserve">  East Asian:</t>
  </si>
  <si>
    <t>Percent of Asian</t>
  </si>
  <si>
    <t xml:space="preserve">  East Asian</t>
  </si>
  <si>
    <t xml:space="preserve">   Chinese, except Taiwanese</t>
  </si>
  <si>
    <t>+/-6,709</t>
  </si>
  <si>
    <t xml:space="preserve">  Chinese, except Taiwanese</t>
  </si>
  <si>
    <t>+/-6,673</t>
  </si>
  <si>
    <t xml:space="preserve">   Korean</t>
  </si>
  <si>
    <t>+/-3,365</t>
  </si>
  <si>
    <t xml:space="preserve">  Korean</t>
  </si>
  <si>
    <t>+/-3,618</t>
  </si>
  <si>
    <t xml:space="preserve">   Japanese</t>
  </si>
  <si>
    <t>+/-1,726</t>
  </si>
  <si>
    <t xml:space="preserve">  Japanese</t>
  </si>
  <si>
    <t>+/-1,971</t>
  </si>
  <si>
    <t xml:space="preserve">   Taiwanese</t>
  </si>
  <si>
    <t>+/-1,278</t>
  </si>
  <si>
    <t xml:space="preserve">  Taiwanese</t>
  </si>
  <si>
    <t>+/-1,378</t>
  </si>
  <si>
    <t xml:space="preserve">   Mongolian</t>
  </si>
  <si>
    <t>+/-268</t>
  </si>
  <si>
    <t xml:space="preserve">  Mongolian</t>
  </si>
  <si>
    <t>+/-287</t>
  </si>
  <si>
    <t xml:space="preserve">   Okinawan</t>
  </si>
  <si>
    <t>+/-27</t>
  </si>
  <si>
    <t xml:space="preserve">  Okinawan</t>
  </si>
  <si>
    <t xml:space="preserve">  South Asian:</t>
  </si>
  <si>
    <t xml:space="preserve">  South Asian</t>
  </si>
  <si>
    <t xml:space="preserve">   Asian Indian</t>
  </si>
  <si>
    <t>+/-4,910</t>
  </si>
  <si>
    <t xml:space="preserve">  Asian Indian</t>
  </si>
  <si>
    <t>+/-4,876</t>
  </si>
  <si>
    <t xml:space="preserve">   Pakistani</t>
  </si>
  <si>
    <t>+/-3,324</t>
  </si>
  <si>
    <t xml:space="preserve">  Pakistani</t>
  </si>
  <si>
    <t>+/-3,405</t>
  </si>
  <si>
    <t xml:space="preserve">   Bangladeshi</t>
  </si>
  <si>
    <t>+/-3,901</t>
  </si>
  <si>
    <t xml:space="preserve">  Bangladeshi</t>
  </si>
  <si>
    <t>+/-3,897</t>
  </si>
  <si>
    <t xml:space="preserve">   Nepalese</t>
  </si>
  <si>
    <t>+/-1,076</t>
  </si>
  <si>
    <t xml:space="preserve">  Nepalese</t>
  </si>
  <si>
    <t>+/-1,125</t>
  </si>
  <si>
    <t xml:space="preserve">   Sri Lankan</t>
  </si>
  <si>
    <t>+/-681</t>
  </si>
  <si>
    <t xml:space="preserve">  Sri Lankan</t>
  </si>
  <si>
    <t>+/-777</t>
  </si>
  <si>
    <t xml:space="preserve">   Bhutanese</t>
  </si>
  <si>
    <t>+/-244</t>
  </si>
  <si>
    <t xml:space="preserve">  Bhutanese</t>
  </si>
  <si>
    <t>+/-246</t>
  </si>
  <si>
    <t xml:space="preserve">  Southeast Asian:</t>
  </si>
  <si>
    <t xml:space="preserve">  Southeast Asian</t>
  </si>
  <si>
    <t xml:space="preserve">   Filipino</t>
  </si>
  <si>
    <t>+/-2,673</t>
  </si>
  <si>
    <t xml:space="preserve">  Filipino</t>
  </si>
  <si>
    <t>+/-3,054</t>
  </si>
  <si>
    <t xml:space="preserve">   Vietnamese</t>
  </si>
  <si>
    <t>+/-1,315</t>
  </si>
  <si>
    <t xml:space="preserve">  Vietnamese</t>
  </si>
  <si>
    <t>+/-1,496</t>
  </si>
  <si>
    <t xml:space="preserve">   Thai</t>
  </si>
  <si>
    <t>+/-798</t>
  </si>
  <si>
    <t xml:space="preserve">  Thai</t>
  </si>
  <si>
    <t>+/-884</t>
  </si>
  <si>
    <t xml:space="preserve">   Burmese</t>
  </si>
  <si>
    <t>+/-809</t>
  </si>
  <si>
    <t xml:space="preserve">  Burmese</t>
  </si>
  <si>
    <t>+/-876</t>
  </si>
  <si>
    <t xml:space="preserve">   Indonesian</t>
  </si>
  <si>
    <t>+/-747</t>
  </si>
  <si>
    <t xml:space="preserve">  Indonesian</t>
  </si>
  <si>
    <t>+/-766</t>
  </si>
  <si>
    <t xml:space="preserve">   Cambodian</t>
  </si>
  <si>
    <t>+/-975</t>
  </si>
  <si>
    <t xml:space="preserve">  Cambodian</t>
  </si>
  <si>
    <t>+/-1,013</t>
  </si>
  <si>
    <t xml:space="preserve">   Malaysian</t>
  </si>
  <si>
    <t>+/-528</t>
  </si>
  <si>
    <t xml:space="preserve">  Malaysian</t>
  </si>
  <si>
    <t>+/-580</t>
  </si>
  <si>
    <t xml:space="preserve">   Laotian</t>
  </si>
  <si>
    <t>+/-145</t>
  </si>
  <si>
    <t xml:space="preserve">  Laotian</t>
  </si>
  <si>
    <t>+/-210</t>
  </si>
  <si>
    <t xml:space="preserve">   Hmong</t>
  </si>
  <si>
    <t>+/-33</t>
  </si>
  <si>
    <t xml:space="preserve">  Hmong</t>
  </si>
  <si>
    <t>+/-53</t>
  </si>
  <si>
    <t xml:space="preserve">  Other Asian, specified</t>
  </si>
  <si>
    <t>+/-148</t>
  </si>
  <si>
    <t>+/-158</t>
  </si>
  <si>
    <t xml:space="preserve">  Other Asian, not specified</t>
  </si>
  <si>
    <t>+/-1,099</t>
  </si>
  <si>
    <t>+/-2,134</t>
  </si>
  <si>
    <t xml:space="preserve">  Two or more Asian</t>
  </si>
  <si>
    <t>+/-1,346</t>
  </si>
  <si>
    <t>Pacific Islander ancestry</t>
  </si>
  <si>
    <t xml:space="preserve">  Polynesian:</t>
  </si>
  <si>
    <t>Percent of Pacific Islander</t>
  </si>
  <si>
    <t xml:space="preserve">    Native Hawaiian</t>
  </si>
  <si>
    <t>+/-349</t>
  </si>
  <si>
    <t xml:space="preserve">    Samoan</t>
  </si>
  <si>
    <t>+/-169</t>
  </si>
  <si>
    <t xml:space="preserve">    Tongan</t>
  </si>
  <si>
    <t xml:space="preserve">    Other Polynesian</t>
  </si>
  <si>
    <t>+/-17</t>
  </si>
  <si>
    <t xml:space="preserve">  Micronesian:</t>
  </si>
  <si>
    <t xml:space="preserve">    Guamanian or Chamorro</t>
  </si>
  <si>
    <t>+/-243</t>
  </si>
  <si>
    <t xml:space="preserve">    Marshallese</t>
  </si>
  <si>
    <t xml:space="preserve">    Other Micronesian</t>
  </si>
  <si>
    <t>+/-219</t>
  </si>
  <si>
    <t xml:space="preserve">  Melanesian:</t>
  </si>
  <si>
    <t xml:space="preserve">    Fijian</t>
  </si>
  <si>
    <t>+/-83</t>
  </si>
  <si>
    <t xml:space="preserve">    Other Melanesian</t>
  </si>
  <si>
    <t xml:space="preserve">  Other Pacific Islander, not specified</t>
  </si>
  <si>
    <t>+/-459</t>
  </si>
  <si>
    <t xml:space="preserve">  Two or More Native Hawaiian or Pacific Islander</t>
  </si>
  <si>
    <t>+/-58</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</si>
  <si>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 sampling variability, see Accuracy of the Data). The effect of non-sampling error is not represented in these tables.</t>
  </si>
  <si>
    <t>An '*****' entry in the margin of error column indicates that the estimate is controlled. A statistical test for sampling variability is not appropriate.</t>
  </si>
  <si>
    <t>Table 3. Detailed listing of Asian and Pacific Islander groups in New York City, 2013-2017</t>
  </si>
  <si>
    <t>Detailed listing of Asian and Pacific Islander groups in New York City, 2013-2017</t>
  </si>
  <si>
    <t>Sources: Integrated Public Use Microdata Series, U.S. Census American Community Survey, 2013-2017</t>
  </si>
  <si>
    <t>%</t>
  </si>
  <si>
    <t>Age (0-17 years)</t>
  </si>
  <si>
    <t xml:space="preserve">     Asian and Pacific Islander, alone or in combination with other race/ethnicity</t>
  </si>
  <si>
    <t xml:space="preserve">     Rest of NYC</t>
  </si>
  <si>
    <t>Asian or Native Hawaiian or Pacific Islander ancestry 
(among API, alone or in combination with other race/ethnicity)</t>
  </si>
  <si>
    <t xml:space="preserve">      Indian</t>
  </si>
  <si>
    <t xml:space="preserve">      Bangladeshi</t>
  </si>
  <si>
    <t xml:space="preserve">      Pakistani</t>
  </si>
  <si>
    <t xml:space="preserve">      Underrepresented South Asian</t>
  </si>
  <si>
    <t xml:space="preserve">      Chinese</t>
  </si>
  <si>
    <t xml:space="preserve">      Korean</t>
  </si>
  <si>
    <t xml:space="preserve">      Japanese</t>
  </si>
  <si>
    <t xml:space="preserve">      Underrepresented East Asian</t>
  </si>
  <si>
    <t xml:space="preserve">      Filipino</t>
  </si>
  <si>
    <t xml:space="preserve">      Vietnamese</t>
  </si>
  <si>
    <t xml:space="preserve">      Underrepresented Southeast Asian</t>
  </si>
  <si>
    <t xml:space="preserve">  Native Hawaiian and Other Pacific Islander </t>
  </si>
  <si>
    <t xml:space="preserve">  Underrepresented API, non-specified</t>
  </si>
  <si>
    <t>Country of birth (among API, alone or in combination with other race/ethnicity)</t>
  </si>
  <si>
    <t>U.S.-born</t>
  </si>
  <si>
    <t xml:space="preserve">Born outside of the U.S. </t>
  </si>
  <si>
    <t>Years in the U.S. (among API born outside the U.S., alone or in combination with other race/ethnicity)</t>
  </si>
  <si>
    <t>Less than 10 years</t>
  </si>
  <si>
    <t>10 years or more</t>
  </si>
  <si>
    <t>Age (18-24 years)</t>
  </si>
  <si>
    <t>Age (25-44 years)</t>
  </si>
  <si>
    <t>Age (45-64 years)</t>
  </si>
  <si>
    <t>Age (65 years and older)</t>
  </si>
  <si>
    <t>Limited English-speaking Households</t>
  </si>
  <si>
    <t xml:space="preserve">Economic stress - % who live below 200% of the federal poverty level </t>
  </si>
  <si>
    <t>Employed and working in management and professional occupations</t>
  </si>
  <si>
    <t/>
  </si>
  <si>
    <t>Education attainment (Less than high school)</t>
  </si>
  <si>
    <t>Education attainment (High school diploma, GED or equivalency)</t>
  </si>
  <si>
    <t>Education attainment (Some college or associate's degree)</t>
  </si>
  <si>
    <t>Education attainment (College graduate)</t>
  </si>
  <si>
    <t>Table 4. American Community Survey measures</t>
  </si>
  <si>
    <t>American Community Survey measures</t>
  </si>
  <si>
    <t>Community Health Survey measures - demographics</t>
  </si>
  <si>
    <t>Community Health Survey measures - healthy living</t>
  </si>
  <si>
    <t>Community Health Survey measures - health care and access</t>
  </si>
  <si>
    <t>Community Health Survey measures - mental health</t>
  </si>
  <si>
    <t>Community Health Survey measures - health outcomes</t>
  </si>
  <si>
    <t>Table 5. Community Health Survey measures - Demographics</t>
  </si>
  <si>
    <t>Table 6. Community Health Survey measures - Healthy living</t>
  </si>
  <si>
    <t>Table 7. Community Health Survey measures - Health care and access</t>
  </si>
  <si>
    <t>Table 8. Community Health Survey measures - Mental health</t>
  </si>
  <si>
    <t>Adults who have obesity</t>
  </si>
  <si>
    <t>Adults who have obesity (BMI&gt;=25)</t>
  </si>
  <si>
    <t>Adults who have overweight or obese (BMI &gt;= 23)</t>
  </si>
  <si>
    <t>Table 9. Community Health Survey measures - Health outcomes</t>
  </si>
  <si>
    <t>Middle School Youth Risk Behavior Survey measures</t>
  </si>
  <si>
    <t>High School Youth Risk Behavior Survey measures</t>
  </si>
  <si>
    <t>Table 10. High School Youth Risk Behavior Survey measures</t>
  </si>
  <si>
    <t>High school students who have ever been tested for HIV</t>
  </si>
  <si>
    <t>Obesity</t>
  </si>
  <si>
    <t xml:space="preserve">Overweight </t>
  </si>
  <si>
    <t>High school students who have obese (&gt;= 95th percentile for BMI, based on the 2000 CDC growth chart)</t>
  </si>
  <si>
    <t>High school students who have overweight (&gt;= 85th percentile but &lt; 95th percentile for BMI, based on the 2000 CDC growth chart)</t>
  </si>
  <si>
    <t xml:space="preserve">Criminal justice involvement of a parent </t>
  </si>
  <si>
    <t>High school students who report either of their parents has ever served time in jail or prison</t>
  </si>
  <si>
    <t>Table 11. Middle School Youth Risk Behavior Survey measures</t>
  </si>
  <si>
    <t>Knowledge of Pre-Exposure Prophylaxis [PrEP] (CHS 2016-18)</t>
  </si>
  <si>
    <t xml:space="preserve">Adults who have ever heard of PrEP 
</t>
  </si>
  <si>
    <t>Asian Indian</t>
  </si>
  <si>
    <t>Table 12. KIDS survey measures</t>
  </si>
  <si>
    <t>Ever asthma</t>
  </si>
  <si>
    <t xml:space="preserve">Children who have been told that they had asthma by a health professional </t>
  </si>
  <si>
    <t>Table 13. Social Determinants of Health survey measures</t>
  </si>
  <si>
    <t>be reached by cell phone, as well as adults reached through Address Based Sampling.</t>
  </si>
  <si>
    <t>Source: NYC Social Determinants of Health (SDH) Survey, 2017. SDH Survey included adults with landline phones and adults who can</t>
  </si>
  <si>
    <t>NYC KIDS Survey measures</t>
  </si>
  <si>
    <t>Social Determinants of Health Survey measure</t>
  </si>
  <si>
    <t>Office of Vital Statistics measures</t>
  </si>
  <si>
    <t>Table 14. Office of Vital Statistics measures</t>
  </si>
  <si>
    <t>Number</t>
  </si>
  <si>
    <t>Percentage of live births</t>
  </si>
  <si>
    <t xml:space="preserve">NYC Overall </t>
  </si>
  <si>
    <t>Asian</t>
  </si>
  <si>
    <t>Non-API</t>
  </si>
  <si>
    <t>By race/ethnicity**</t>
  </si>
  <si>
    <t>Other</t>
  </si>
  <si>
    <t>Bangladeshi</t>
  </si>
  <si>
    <t>Pakistani</t>
  </si>
  <si>
    <t>Japanese</t>
  </si>
  <si>
    <t>Vietnamese</t>
  </si>
  <si>
    <t>Other Asian</t>
  </si>
  <si>
    <t>By US born among Overall Asian/PI</t>
  </si>
  <si>
    <t>US born</t>
  </si>
  <si>
    <t xml:space="preserve">non US-born </t>
  </si>
  <si>
    <t xml:space="preserve">Less than 10 </t>
  </si>
  <si>
    <t>10 or more</t>
  </si>
  <si>
    <t>−</t>
  </si>
  <si>
    <t>Infant mortality</t>
  </si>
  <si>
    <t>Rate per 1,000 live births</t>
  </si>
  <si>
    <r>
      <t>Deaths &lt;5  and associated percent, rates and CIs were suppressed (denoted with a '</t>
    </r>
    <r>
      <rPr>
        <sz val="9"/>
        <rFont val="Calibri"/>
        <family val="2"/>
      </rPr>
      <t>−</t>
    </r>
    <r>
      <rPr>
        <sz val="9"/>
        <rFont val="Calibri"/>
        <family val="2"/>
        <scheme val="minor"/>
      </rPr>
      <t>')</t>
    </r>
  </si>
  <si>
    <t xml:space="preserve">RSE&gt;30 and associated percent, rates and CIs were suppressed </t>
  </si>
  <si>
    <t>Births receiving timely prenatal care</t>
  </si>
  <si>
    <t>Source: NYC DOHMH Office of Vital Statistics, 2008-2017</t>
  </si>
  <si>
    <t>Native Hawaiian and Pacific Islander*</t>
  </si>
  <si>
    <t>Native Hawaiian and Pacific Islander</t>
  </si>
  <si>
    <t>By race/ethnicity</t>
  </si>
  <si>
    <t xml:space="preserve">   White</t>
  </si>
  <si>
    <t xml:space="preserve">   Black</t>
  </si>
  <si>
    <t xml:space="preserve">   Latino</t>
  </si>
  <si>
    <t xml:space="preserve">   Asian</t>
  </si>
  <si>
    <t xml:space="preserve">   Pacific Islander</t>
  </si>
  <si>
    <t xml:space="preserve">   Other</t>
  </si>
  <si>
    <t>By API ancestry</t>
  </si>
  <si>
    <t>Native Hawaiian and Pacific Islander, all ancestries grouped together</t>
  </si>
  <si>
    <t>Underrepresented Asian, non-specified</t>
  </si>
  <si>
    <t>Country of birth</t>
  </si>
  <si>
    <t>Born outside of the U.S.</t>
  </si>
  <si>
    <t>Years in U.S. among non U.S.-born API</t>
  </si>
  <si>
    <t>Lower CI</t>
  </si>
  <si>
    <t>Upper CI</t>
  </si>
  <si>
    <t>Percentage of preterm births</t>
  </si>
  <si>
    <t>Data are among NYC residents only</t>
  </si>
  <si>
    <t xml:space="preserve">Crude rate per 100,000 population </t>
  </si>
  <si>
    <t xml:space="preserve">Age-adjusted rate per 100,000 population </t>
  </si>
  <si>
    <t>18-24</t>
  </si>
  <si>
    <t>25-34</t>
  </si>
  <si>
    <t>35-44</t>
  </si>
  <si>
    <t>45-54</t>
  </si>
  <si>
    <t>55-64</t>
  </si>
  <si>
    <t>65+</t>
  </si>
  <si>
    <t>Male, 18-24</t>
  </si>
  <si>
    <t>Male, 25-34</t>
  </si>
  <si>
    <t>Male, 35-44</t>
  </si>
  <si>
    <t>Male, 45-54</t>
  </si>
  <si>
    <t>Male, 55-64</t>
  </si>
  <si>
    <t>Male, 65+</t>
  </si>
  <si>
    <t>Female, 18-24</t>
  </si>
  <si>
    <t>Female, 25-34</t>
  </si>
  <si>
    <t>Female, 35-44</t>
  </si>
  <si>
    <t>Female, 45-54</t>
  </si>
  <si>
    <t>Female, 55-64</t>
  </si>
  <si>
    <t>Female, 65+</t>
  </si>
  <si>
    <t>.</t>
  </si>
  <si>
    <t>By sex among Overall API</t>
  </si>
  <si>
    <t>By age among Overall API</t>
  </si>
  <si>
    <t>By age and sex among Overall API</t>
  </si>
  <si>
    <t>Country of birth among API</t>
  </si>
  <si>
    <t>RSE</t>
  </si>
  <si>
    <t>#</t>
  </si>
  <si>
    <t>Overall</t>
  </si>
  <si>
    <t xml:space="preserve">Number of deaths </t>
  </si>
  <si>
    <t xml:space="preserve">Number of deaths  </t>
  </si>
  <si>
    <t>Number of deaths</t>
  </si>
  <si>
    <t>Overall mortality rate</t>
  </si>
  <si>
    <t>Top 3 leading causes of death</t>
  </si>
  <si>
    <t>NYC total: causes</t>
  </si>
  <si>
    <t xml:space="preserve">   1 Diseases of Heart</t>
  </si>
  <si>
    <t xml:space="preserve">   2 Malignant Neoplasm</t>
  </si>
  <si>
    <t xml:space="preserve">   3 Inluenza and Pneumonia</t>
  </si>
  <si>
    <t xml:space="preserve">      1 Malignant Neoplasm</t>
  </si>
  <si>
    <t xml:space="preserve">      2 Diseases of Heart</t>
  </si>
  <si>
    <t>3 Influenza and Pneumonia</t>
  </si>
  <si>
    <t xml:space="preserve">      1 Diseases of Heart</t>
  </si>
  <si>
    <t xml:space="preserve">      2 Malignant Neoplasm</t>
  </si>
  <si>
    <t>3 Diabetes Mellitus</t>
  </si>
  <si>
    <t xml:space="preserve">    Inluenza and Pneumonia</t>
  </si>
  <si>
    <t xml:space="preserve">     1 Diseases of Heart</t>
  </si>
  <si>
    <t xml:space="preserve">     2 Malignant Neoplasm</t>
  </si>
  <si>
    <t xml:space="preserve">     3 Inluenza and Pneumonia</t>
  </si>
  <si>
    <t xml:space="preserve">     3 Diabetes Mellitus</t>
  </si>
  <si>
    <t>1 Diseases of Heart</t>
  </si>
  <si>
    <t>2 Malignant Neoplasm</t>
  </si>
  <si>
    <t>3 Cerebrovascular Disease</t>
  </si>
  <si>
    <t>1 Malignant Neoplasm</t>
  </si>
  <si>
    <t xml:space="preserve">2 Diseases of Heart </t>
  </si>
  <si>
    <t xml:space="preserve">   Diabetes Mellitus</t>
  </si>
  <si>
    <t>Age Groups</t>
  </si>
  <si>
    <t>Weights</t>
  </si>
  <si>
    <t>0-24</t>
  </si>
  <si>
    <t>25-44</t>
  </si>
  <si>
    <t>45-64</t>
  </si>
  <si>
    <t>65-84</t>
  </si>
  <si>
    <t>&gt;=85</t>
  </si>
  <si>
    <t>Denominators are from 2008-2017 US Census Bureau American Community Survey</t>
  </si>
  <si>
    <t xml:space="preserve">   Native Hawaiian and Pacific Islander</t>
  </si>
  <si>
    <t>By ancestry</t>
  </si>
  <si>
    <t>Table 15. Office of Vital Statistics measures - Top causes of death</t>
  </si>
  <si>
    <t>Office of Vital Statistics measures - top causes of death</t>
  </si>
  <si>
    <t>Table 16.</t>
  </si>
  <si>
    <t>Prevalence of any of 9 specificed maintenance problems in rental homes (%)</t>
  </si>
  <si>
    <t>South Asian (Indian, Pakistani and Bangladeshi)</t>
  </si>
  <si>
    <t>White, non-Asian, non-Hispanic</t>
  </si>
  <si>
    <t>Black, non-Asian, non-Hispanic</t>
  </si>
  <si>
    <t>Hispanic, non-Asian</t>
  </si>
  <si>
    <t>Other, non-Asian, non-Hispanic</t>
  </si>
  <si>
    <t>Prevalence of any air conditioning in the home (%)</t>
  </si>
  <si>
    <t>Households with working air conditioners</t>
  </si>
  <si>
    <r>
      <t>Households with maintenance problems</t>
    </r>
    <r>
      <rPr>
        <b/>
        <vertAlign val="superscript"/>
        <sz val="9"/>
        <color theme="0"/>
        <rFont val="Calibri"/>
        <family val="2"/>
        <scheme val="minor"/>
      </rPr>
      <t>1</t>
    </r>
  </si>
  <si>
    <t>1. Maintenance problems include water leaks, cracks and holes, inadequate heating, no air conditioning, presence of cockroaches, mice or rats, toilet breakdowns, or peeling paint.</t>
  </si>
  <si>
    <t>2. API and ancestries are based on race and ethnicity of household respondent. Only Chinese had a large enough sample size to fully disaggregate. Some South Asian ancestries were grouped together, and all other ancestries were grouped into “Underrepresented Asian.”</t>
  </si>
  <si>
    <t>Source: NYC Housing and Vacancy Survey (HVS) 2017. Approximately 18,000 housing units are sampled.A household is considered API if the survey respondent identified as API. Data among Chinese ancestry respondents are shown because this is the only API ancestry with adequate sample size. Data among South Asian ancestry respondents are grouped together, and all other API ancestries are grouped as Underrepresented Asian.</t>
  </si>
  <si>
    <t>Table 16. Housing and Vacancy Survey measures</t>
  </si>
  <si>
    <r>
      <t>Race/ethnicity and ancestry</t>
    </r>
    <r>
      <rPr>
        <vertAlign val="superscript"/>
        <sz val="9"/>
        <color theme="1"/>
        <rFont val="Calibri"/>
        <family val="2"/>
        <scheme val="minor"/>
      </rPr>
      <t>2</t>
    </r>
  </si>
  <si>
    <t>People living in NYC with reported chronic hepatitis B with a hepatitis B test during 2013-2015 regardless of year of diagnosis</t>
  </si>
  <si>
    <t>Percentage</t>
  </si>
  <si>
    <t>--</t>
  </si>
  <si>
    <t>NYC with known race or ethnicity</t>
  </si>
  <si>
    <t>Rate per 100,000 population</t>
  </si>
  <si>
    <t>Unknown</t>
  </si>
  <si>
    <t>Indigenous American</t>
  </si>
  <si>
    <t>Tuberculosis diagnoses</t>
  </si>
  <si>
    <t>Crude Rate per 100,000 people</t>
  </si>
  <si>
    <r>
      <t>NYC Overall</t>
    </r>
    <r>
      <rPr>
        <b/>
        <vertAlign val="superscript"/>
        <sz val="9"/>
        <color theme="1"/>
        <rFont val="Calibri"/>
        <family val="2"/>
        <scheme val="minor"/>
      </rPr>
      <t>2</t>
    </r>
  </si>
  <si>
    <r>
      <t>Asian</t>
    </r>
    <r>
      <rPr>
        <vertAlign val="superscript"/>
        <sz val="9"/>
        <color theme="1"/>
        <rFont val="Calibri"/>
        <family val="2"/>
        <scheme val="minor"/>
      </rPr>
      <t>3</t>
    </r>
  </si>
  <si>
    <r>
      <t>Non-API</t>
    </r>
    <r>
      <rPr>
        <vertAlign val="superscript"/>
        <sz val="9"/>
        <color theme="1"/>
        <rFont val="Calibri"/>
        <family val="2"/>
        <scheme val="minor"/>
      </rPr>
      <t>3</t>
    </r>
  </si>
  <si>
    <r>
      <t>Other</t>
    </r>
    <r>
      <rPr>
        <vertAlign val="superscript"/>
        <sz val="9"/>
        <color theme="1"/>
        <rFont val="Calibri"/>
        <family val="2"/>
        <scheme val="minor"/>
      </rPr>
      <t>4</t>
    </r>
  </si>
  <si>
    <t>Nepalese</t>
  </si>
  <si>
    <t>Burmese</t>
  </si>
  <si>
    <t>Malaysian</t>
  </si>
  <si>
    <t>Taiwanese</t>
  </si>
  <si>
    <t>Indonesian</t>
  </si>
  <si>
    <t>Bhutanese</t>
  </si>
  <si>
    <t>Cambodian</t>
  </si>
  <si>
    <t>Thai</t>
  </si>
  <si>
    <t>1 China (Includes Macau, Taiwan and Hong Kong)</t>
  </si>
  <si>
    <t>2 India</t>
  </si>
  <si>
    <t>3 Philippines</t>
  </si>
  <si>
    <t>4 Bangladesh</t>
  </si>
  <si>
    <t>5 Pakistan</t>
  </si>
  <si>
    <t>1 Burma</t>
  </si>
  <si>
    <t>2 Nepal</t>
  </si>
  <si>
    <t>3 Cambodia</t>
  </si>
  <si>
    <t>4 Afghanistan</t>
  </si>
  <si>
    <t>5 Saudi Arabia</t>
  </si>
  <si>
    <t>China</t>
  </si>
  <si>
    <t>Philippines</t>
  </si>
  <si>
    <t>Bangladesh</t>
  </si>
  <si>
    <t>India</t>
  </si>
  <si>
    <t>Pakistan</t>
  </si>
  <si>
    <t>Nepal</t>
  </si>
  <si>
    <t>South Korea</t>
  </si>
  <si>
    <t>Burma</t>
  </si>
  <si>
    <t>Malaysia</t>
  </si>
  <si>
    <t>Vietnam</t>
  </si>
  <si>
    <t>Guyana</t>
  </si>
  <si>
    <t>Indonesia</t>
  </si>
  <si>
    <t>Afghanistan</t>
  </si>
  <si>
    <t>Bhutan</t>
  </si>
  <si>
    <t>Cambodia</t>
  </si>
  <si>
    <t>Italy</t>
  </si>
  <si>
    <t>Sudan</t>
  </si>
  <si>
    <t>Thailand</t>
  </si>
  <si>
    <r>
      <t>By # of years in US among non US born Overall Asian/PI</t>
    </r>
    <r>
      <rPr>
        <b/>
        <vertAlign val="superscript"/>
        <sz val="9"/>
        <color theme="1"/>
        <rFont val="Calibri"/>
        <family val="2"/>
        <scheme val="minor"/>
      </rPr>
      <t>6,7</t>
    </r>
  </si>
  <si>
    <r>
      <t>By poverty level among Overall Asian/PI</t>
    </r>
    <r>
      <rPr>
        <b/>
        <vertAlign val="superscript"/>
        <sz val="9"/>
        <color theme="1"/>
        <rFont val="Calibri"/>
        <family val="2"/>
        <scheme val="minor"/>
      </rPr>
      <t>6,7,8</t>
    </r>
  </si>
  <si>
    <t>Low Poverty (&lt;10%)</t>
  </si>
  <si>
    <t>Medium Poverty (10 to &lt;20%)</t>
  </si>
  <si>
    <t>High Poverty (20 to &lt;30%)</t>
  </si>
  <si>
    <t>Very High Poverty (30 to 100%)</t>
  </si>
  <si>
    <t>Number**</t>
  </si>
  <si>
    <t>Row Percentage</t>
  </si>
  <si>
    <t>**People diagnosed at death have been excluded.  In 2018 11 people were diagnosed at death.</t>
  </si>
  <si>
    <t>As reported to the New York City Department of Health and Mental Hygiene by March 31, 2019</t>
  </si>
  <si>
    <t>Column Percentage</t>
  </si>
  <si>
    <t xml:space="preserve">Underrepresented East Asian </t>
  </si>
  <si>
    <t xml:space="preserve">Underrepresented Southeast Asian </t>
  </si>
  <si>
    <t>Underrepresented South Asian</t>
  </si>
  <si>
    <t>By US born among Overall API</t>
  </si>
  <si>
    <t xml:space="preserve">Born outside the U.S. </t>
  </si>
  <si>
    <t>U.S. born</t>
  </si>
  <si>
    <t>^ Estimate is suppressed due to small sample size</t>
  </si>
  <si>
    <t>People living with HIV/AIDS (PLWH)</t>
  </si>
  <si>
    <t>Timely initiation of care is defined as HIV viral load, CD4, or genotype test drawn within 1 month (30 days) of HIV diagnosis</t>
  </si>
  <si>
    <t>HIV</t>
  </si>
  <si>
    <t>Hepatitis B</t>
  </si>
  <si>
    <t xml:space="preserve">   Fujian</t>
  </si>
  <si>
    <t xml:space="preserve">   Guangdong</t>
  </si>
  <si>
    <t xml:space="preserve">   Zhejiang</t>
  </si>
  <si>
    <t xml:space="preserve">   Guangxi</t>
  </si>
  <si>
    <t xml:space="preserve">   Tibet/Xizang</t>
  </si>
  <si>
    <t xml:space="preserve">   Other Province</t>
  </si>
  <si>
    <t xml:space="preserve">   Missing/Unknown</t>
  </si>
  <si>
    <t>Chinese ancestry province among Chinese</t>
  </si>
  <si>
    <t>Hep A diagnoses (2014 - 2018)</t>
  </si>
  <si>
    <t>155*</t>
  </si>
  <si>
    <t>*during 2017-2018, there was an outbreak of hepatitis A in NYC, primarily among White and Latino men who have sex with men</t>
  </si>
  <si>
    <t>92*</t>
  </si>
  <si>
    <t>Underrepresented Asian and Asian unspecified</t>
  </si>
  <si>
    <t>Risk factor for infection (among Asian patients)</t>
  </si>
  <si>
    <t>Not travel-associated</t>
  </si>
  <si>
    <t>Travel-associated</t>
  </si>
  <si>
    <t xml:space="preserve">   Recent immigrant/refugee, part-time resident, visited friends/relatives</t>
  </si>
  <si>
    <t xml:space="preserve">   Other (business, tourism)</t>
  </si>
  <si>
    <t>Perinatal Hepatitis B diagnoses (2015-2019)</t>
  </si>
  <si>
    <t>New HIV Diagnoses (2018)</t>
  </si>
  <si>
    <t>Percent</t>
  </si>
  <si>
    <t>Latino/a</t>
  </si>
  <si>
    <r>
      <t>By race/ethnicity</t>
    </r>
    <r>
      <rPr>
        <b/>
        <vertAlign val="superscript"/>
        <sz val="9"/>
        <color theme="1"/>
        <rFont val="Calibri"/>
        <family val="2"/>
        <scheme val="minor"/>
      </rPr>
      <t>4</t>
    </r>
  </si>
  <si>
    <t>White, non-Latino/a</t>
  </si>
  <si>
    <t>Black, non-Latino/a</t>
  </si>
  <si>
    <t>Other/Not Indicated, non-Latino/a</t>
  </si>
  <si>
    <r>
      <rPr>
        <vertAlign val="superscript"/>
        <sz val="9"/>
        <color theme="1"/>
        <rFont val="Calibri"/>
        <family val="2"/>
        <scheme val="minor"/>
      </rPr>
      <t>1</t>
    </r>
    <r>
      <rPr>
        <sz val="9"/>
        <color theme="1"/>
        <rFont val="Calibri"/>
        <family val="2"/>
        <scheme val="minor"/>
      </rPr>
      <t xml:space="preserve"> 4:3:1:4:3:1:4 vaccine series includes 4 DTaP: 3 Polio: 1 MMR: 4 Hib: 3 Hepatitis B: 1 Varicella: 4 PCV. Hib and PCV requirements vary based on age at first dose, total number of doses already received, current age, and (for Hib) product used. MMR, Hepatitis B and varicella requirements can be up-to-date with documented disease and proof of immunity from disease.</t>
    </r>
  </si>
  <si>
    <r>
      <rPr>
        <vertAlign val="superscript"/>
        <sz val="9"/>
        <color theme="1"/>
        <rFont val="Calibri"/>
        <family val="2"/>
        <scheme val="minor"/>
      </rPr>
      <t>2</t>
    </r>
    <r>
      <rPr>
        <sz val="9"/>
        <color theme="1"/>
        <rFont val="Calibri"/>
        <family val="2"/>
        <scheme val="minor"/>
      </rPr>
      <t xml:space="preserve"> Denominator includes records of 19-35 month-old children in the CIR (date of birth: 1/1/2016-5/31/2017) who resided in NYC as of 12/31/2018, and who had at least 2 immunization visits (dates), with one immunization visit at </t>
    </r>
    <r>
      <rPr>
        <u/>
        <sz val="9"/>
        <color theme="1"/>
        <rFont val="Calibri"/>
        <family val="2"/>
        <scheme val="minor"/>
      </rPr>
      <t>&gt;</t>
    </r>
    <r>
      <rPr>
        <sz val="9"/>
        <color theme="1"/>
        <rFont val="Calibri"/>
        <family val="2"/>
        <scheme val="minor"/>
      </rPr>
      <t xml:space="preserve"> 30 days of age.</t>
    </r>
  </si>
  <si>
    <r>
      <rPr>
        <vertAlign val="superscript"/>
        <sz val="9"/>
        <color theme="1"/>
        <rFont val="Calibri"/>
        <family val="2"/>
        <scheme val="minor"/>
      </rPr>
      <t>3</t>
    </r>
    <r>
      <rPr>
        <sz val="9"/>
        <color theme="1"/>
        <rFont val="Calibri"/>
        <family val="2"/>
        <scheme val="minor"/>
      </rPr>
      <t xml:space="preserve"> Numerator includes records of 19-35 month-old children in the CIR (date of birth: 1/1/2016-5/31/2017) who completed the 4:3:1:4:3:1:4 vaccine series by 12/31/2018. This only represents provider reported immunizations and may not reflect all immunizations given to children in NYC. There may be under-reporting among certain subpopulations.</t>
    </r>
  </si>
  <si>
    <r>
      <rPr>
        <vertAlign val="superscript"/>
        <sz val="9"/>
        <color theme="1"/>
        <rFont val="Calibri"/>
        <family val="2"/>
        <scheme val="minor"/>
      </rPr>
      <t>4</t>
    </r>
    <r>
      <rPr>
        <sz val="9"/>
        <color theme="1"/>
        <rFont val="Calibri"/>
        <family val="2"/>
        <scheme val="minor"/>
      </rPr>
      <t xml:space="preserve"> Race/ethnicity of the child is reported to the CIR in two ways: 1) via the birth certificate which contains mother's race/ethnicity, and which the CIR adopts as the child's race/ethnicity and 2) by providers who report the child's race/ethnicity as captured on their Electronic Health Record (EHR). Over 90% of the child's race/ethnicity is reported by the birth certificate.</t>
    </r>
  </si>
  <si>
    <r>
      <t>Fully vaccinated children (4:3:1:4:3:1:4 vaccine series)</t>
    </r>
    <r>
      <rPr>
        <b/>
        <vertAlign val="superscript"/>
        <sz val="9"/>
        <color theme="0"/>
        <rFont val="Calibri"/>
        <family val="2"/>
        <scheme val="minor"/>
      </rPr>
      <t>1</t>
    </r>
    <r>
      <rPr>
        <b/>
        <sz val="9"/>
        <color theme="0"/>
        <rFont val="Calibri"/>
        <family val="2"/>
        <scheme val="minor"/>
      </rPr>
      <t xml:space="preserve"> among 19-35 month-old children</t>
    </r>
  </si>
  <si>
    <r>
      <t>Denominator</t>
    </r>
    <r>
      <rPr>
        <b/>
        <vertAlign val="superscript"/>
        <sz val="9"/>
        <color theme="0"/>
        <rFont val="Calibri"/>
        <family val="2"/>
        <scheme val="minor"/>
      </rPr>
      <t>2</t>
    </r>
  </si>
  <si>
    <r>
      <t>Number</t>
    </r>
    <r>
      <rPr>
        <b/>
        <vertAlign val="superscript"/>
        <sz val="9"/>
        <color theme="0"/>
        <rFont val="Calibri"/>
        <family val="2"/>
        <scheme val="minor"/>
      </rPr>
      <t>3</t>
    </r>
  </si>
  <si>
    <t>Chinese**</t>
  </si>
  <si>
    <t>Asian/Native Hawaiian and Pacific Islander, non-Latino/a</t>
  </si>
  <si>
    <t xml:space="preserve">      Native Hawaiian and Pacific Islander</t>
  </si>
  <si>
    <t>** Excluding Taiwan, Hong Kong and Macau</t>
  </si>
  <si>
    <t>^ Due to small cell size, data are suppresed</t>
  </si>
  <si>
    <t>Country of birth (among API)</t>
  </si>
  <si>
    <r>
      <t>Proportion</t>
    </r>
    <r>
      <rPr>
        <b/>
        <vertAlign val="superscript"/>
        <sz val="9"/>
        <color theme="0"/>
        <rFont val="Calibri"/>
        <family val="2"/>
        <scheme val="minor"/>
      </rPr>
      <t>1</t>
    </r>
  </si>
  <si>
    <t>1 - Proportion of NYC 2018 tuberculosis diagnoses (n=553) or proportion of Overall Asian/PI NYC 2018 tuberculosis diagnoses (n=270) depending on the category</t>
  </si>
  <si>
    <t>2-Denomintor for rate is based on the Data Task Force's NYC DOHMH population estimates, modified from US Census Bureau interpolated intercensal population estimates, 2000-2018. Updated August 2019.</t>
  </si>
  <si>
    <t>3-Mixed-race (ie. White and Asian) and Mixed-ethnicity individuals (ie. Latino/a and Asian) were grouped as Asian.</t>
  </si>
  <si>
    <t>4-'Other' includes mixed race individuals, including Asian mixed race</t>
  </si>
  <si>
    <t>5-Rates were calculated using 2018 American Communiy Survey 1-year Sample Data (table B05006 - Country of birth for foreign born population in NYC, NY)</t>
  </si>
  <si>
    <t>6-Proportion is of Overall Asian/PI NYC 2018 tuberculosis diagnoses (n=270)</t>
  </si>
  <si>
    <t>7- Column sums may not equal applicable totals due to missing or unknown data</t>
  </si>
  <si>
    <t xml:space="preserve">8-Area based poverty level is based on the Data Task Force's 2013-2017 American Communiy Survey data on the proportion of ZIP code residents living below the federal poverty level. Cases were assigned to a ZIP code based on their residence at time of TB diagnosis. </t>
  </si>
  <si>
    <t>Native Hawaiian and Pacific Islander (includes Native Hawaiian, Samoan, Guamanian, Chamorro, Fijian)</t>
  </si>
  <si>
    <r>
      <t>By Countries of Birth, among Asian countries (Top 5 numbers)</t>
    </r>
    <r>
      <rPr>
        <b/>
        <vertAlign val="superscript"/>
        <sz val="9"/>
        <color theme="1"/>
        <rFont val="Calibri"/>
        <family val="2"/>
        <scheme val="minor"/>
      </rPr>
      <t>5</t>
    </r>
  </si>
  <si>
    <r>
      <t>By Countries of Birth, among Asian countries (Top 5 rates)</t>
    </r>
    <r>
      <rPr>
        <b/>
        <vertAlign val="superscript"/>
        <sz val="9"/>
        <color theme="1"/>
        <rFont val="Calibri"/>
        <family val="2"/>
        <scheme val="minor"/>
      </rPr>
      <t>5</t>
    </r>
  </si>
  <si>
    <r>
      <t>By US born among Overall API</t>
    </r>
    <r>
      <rPr>
        <b/>
        <vertAlign val="superscript"/>
        <sz val="9"/>
        <color theme="1"/>
        <rFont val="Calibri"/>
        <family val="2"/>
        <scheme val="minor"/>
      </rPr>
      <t>6</t>
    </r>
  </si>
  <si>
    <t xml:space="preserve">By Countries of Birth, among non-US Born API </t>
  </si>
  <si>
    <t>Table 17. Additional disease control measures</t>
  </si>
  <si>
    <t>Table 17. Additional Disease Control measures: Childhood vaccination, HIV diagnoses, care and treatment, PLHA, Hepatitis B, Hepatitis A, Tuberculosis</t>
  </si>
  <si>
    <t>Sources: (Childhood vaccination) NYC Health Department Citywide Immunization Registry, as of February 2020; (HIV diagnoses, care, treatment and PLHA) NYC Health Department HIV/AIDS Surveillance Registry, 1970-2018; (Chronic Hepatitis B) NYC Health Department Communicable Disease Surveillance Registry, 2013-2015; (Perinatal hepatitis B) NYC Health Department Immunization Surveillance Registry, 2015-2019; (Hepatitis A) NYC Health Department Communicable Disease Surveillance Registry, 2014-2018; (Tuberculosis) NYC Health Department Tuberculosis Surveillance Registry</t>
  </si>
  <si>
    <r>
      <t xml:space="preserve">Pregnancy Risk Assessment and Monitoring System (PRAMS) 2016-2018: </t>
    </r>
    <r>
      <rPr>
        <sz val="11"/>
        <color theme="1"/>
        <rFont val="Calibri"/>
        <family val="2"/>
        <scheme val="minor"/>
      </rPr>
      <t>This is an ongoing, population based risk factor surveillance system designed to identify and monitor selected maternal experiences that occur before and during pregnancy, and in early infancy. For more survey details, visit: https://www.cdc.gov/prams/index.htm. Data are only able to be shown among overall API group in comparison with major race/ethnicity groups.</t>
    </r>
  </si>
  <si>
    <t>Percent of API New Yorkers who are U.S.-born or born outside the U.S. 
If API and born outside the U.S., percent of residents who have been in the U.S. for 10 years or more.</t>
  </si>
  <si>
    <t>NA</t>
  </si>
  <si>
    <r>
      <rPr>
        <b/>
        <sz val="11"/>
        <color theme="1"/>
        <rFont val="Calibri"/>
        <family val="2"/>
        <scheme val="minor"/>
      </rPr>
      <t>U.S. Census Bureau/American Community Survey (ACS) 2013-2017</t>
    </r>
    <r>
      <rPr>
        <sz val="11"/>
        <color theme="1"/>
        <rFont val="Calibri"/>
        <family val="2"/>
        <scheme val="minor"/>
      </rPr>
      <t>: U.S. Census Bureau intercensal population estimates were used for overall population counts for New York City residents who identify as Asian or Pacific Islander (API) alone or in combination with another race. The ACS is an ongoing national survey conducted by the U.S. Census Bureau. Five-year estimates (2013-2017) were used to improve statistical reliability of the data. ACS data were obtained and analyzed using the Integrated Public Use Microdata Series (IPUMS) (Citation: Steven Ruggles, Sarah Flood, Ronald Goeken, Josiah Grover, Erin Meyer, Jose Pacas, and Matthew Sobek. IPUMS USA: Version 9.0 [dataset]. Minneapolis, MN: IPUMS, 2019. https://doi.org/10.18128/D010.V9.0). API ancestry groups shown include Indian, Bangladeshi, Pakistani, Underrepresented South Asian, Chinese, Korean, Japanese, Underrepresented East Asian, Filipino, Vietnamese, Underrepresented Southeast Asian, Native Hawaiian and Pacific Islander, and Underpresentated Asian, non-specified.</t>
    </r>
  </si>
  <si>
    <r>
      <t>By ancestry</t>
    </r>
    <r>
      <rPr>
        <b/>
        <vertAlign val="superscript"/>
        <sz val="9"/>
        <color theme="1"/>
        <rFont val="Calibri"/>
        <family val="2"/>
        <scheme val="minor"/>
      </rPr>
      <t>6</t>
    </r>
  </si>
  <si>
    <r>
      <t>By race/ethnicity</t>
    </r>
    <r>
      <rPr>
        <b/>
        <vertAlign val="superscript"/>
        <sz val="9"/>
        <color theme="1"/>
        <rFont val="Calibri"/>
        <family val="2"/>
        <scheme val="minor"/>
      </rPr>
      <t>2</t>
    </r>
  </si>
  <si>
    <t>Chinese
Filipino
Bangladeshi
Indian
Nepalese
Pakistani
Korean
Burmese
Malaysian
Taiwanese
Indonesian
Vietnamese
Bhutanese
Cambodian
Thai
Native Hawaiian and Pacific Islander</t>
  </si>
  <si>
    <t>Housing and Vacancy Survey measures</t>
  </si>
  <si>
    <t>Additional Disease Control surveillance measures: Childhood vaccination, HIV diagnoses, care and treatment, PLHA, Hepatitis B, Hepatitis A, Tuberculosis</t>
  </si>
  <si>
    <t>6, 10</t>
  </si>
  <si>
    <t>6, 10, 11</t>
  </si>
  <si>
    <t>Figure
Figure</t>
  </si>
  <si>
    <t>7, 10</t>
  </si>
  <si>
    <t>10, 11</t>
  </si>
  <si>
    <r>
      <t xml:space="preserve">NYC DOHMH Vital Statistics 2008-2017: </t>
    </r>
    <r>
      <rPr>
        <sz val="11"/>
        <color theme="1"/>
        <rFont val="Calibri"/>
        <family val="2"/>
        <scheme val="minor"/>
      </rPr>
      <t>The Health Department’s Bureau of Vital Statistics maintains administrative data on all births and deaths in NYC obtained from birth and death certificates. All mortality rates shown are age-adjusted to the U.S. 2000 Standard Population. Data are based on reported race and ethnicity fields for births and deaths, and are shown among Asian overall, Native Hawaiian and Pacific Islander overall, and the following ancestries: Indian, Bangladeshi, Pakistani, Chinese, Korean, Japanese, Filipino, Vietnamese and Underrepresented API, non-specified. 2019 Data on unintentional drug overdose deaths were provided by the Health Department’s Bureau of Alcohol and Drug Use Prevention, Care and Treatment in collaboration with the Bureau of Vital Statistics and the Office of Chief Medical Examiner. Data were pulled from previously published report accessed here: https://www1.nyc.gov/assets/doh/downloads/pdf/epi/databrief122.pdf.</t>
    </r>
  </si>
  <si>
    <t>9, 10, 12</t>
  </si>
  <si>
    <t>Percent of New Yorkers experiencing sheltered or unsheltered homelessness who are API</t>
  </si>
  <si>
    <t>API ancestry groups shown, if available</t>
  </si>
  <si>
    <t>Percent of residents who report that a doctor, nurse, or other health professional has ever told them they have hypertension</t>
  </si>
  <si>
    <t>Percent of residents who have obesity (BMI greater than or equal to 30)</t>
  </si>
  <si>
    <t>Obesity (adults - lower BMI cutoff)</t>
  </si>
  <si>
    <t>Percent of residents who have obesity (BMI greater than or equal to 25)</t>
  </si>
  <si>
    <t>Percent of residents who report that a doctor, nurse, or other health professional has ever told them they have diabetes</t>
  </si>
  <si>
    <t>Percent of teenagers and children with obesity (95th percentile)</t>
  </si>
  <si>
    <t>Percent of people with known race or ethnicity diagnosed with hepatitis A</t>
  </si>
  <si>
    <t>Percent of people who gave birth and were diagnosed with chronic hepatitis B during pregnancy</t>
  </si>
  <si>
    <t>Percent of people with known race or ethnicity diagnosed with chronic hepatitis B</t>
  </si>
  <si>
    <t>Total number of incident cases; proportion of incident cases among API</t>
  </si>
  <si>
    <t>Number and rate (per 1,000 live births) of infant death</t>
  </si>
  <si>
    <t>Number and rate (per 100,000 population) of death before the age of 65 years</t>
  </si>
  <si>
    <t>Percent of residents with current depression (in the past two weeks) measured with an eight-item questionnaire that assesses symptoms of depression</t>
  </si>
  <si>
    <t>Percent of adults age 50 years and older who have ever received a colonoscopy</t>
  </si>
  <si>
    <t>Percent of adults who report needing mental health treatment but not getting it in the past year;
Percent of adults with depression who receive mental health treatment</t>
  </si>
  <si>
    <t xml:space="preserve">Percent of public high school students who have felt sad or hopeless for two or more weeks in the past year to the extent that they stopped doing their usual activities
</t>
  </si>
  <si>
    <t>Percent of public middle school students who report depressive symptoms (feeling down, depressed, irritable or hopeless) in the past 30 days</t>
  </si>
  <si>
    <t>Percent of public high school and middle school students who have considered suicide</t>
  </si>
  <si>
    <t>Percent of high school students who seek help from a school counselor</t>
  </si>
  <si>
    <t>Number and rate (per 100,000) of suicide deaths among New Yorkers</t>
  </si>
  <si>
    <t>Number and rate (per 100,000 population) of unintentional drug overdose deaths among New Yorkers</t>
  </si>
  <si>
    <t>Percent of adults, public high school students, and children who have ever had asthma</t>
  </si>
  <si>
    <t>Rate (per 100,000 population) of the top five types of cancer among New Yorkers</t>
  </si>
  <si>
    <t>Number and rate (per 100,000 population) of the top three causes of death</t>
  </si>
  <si>
    <t>Percent of female adults (those who reported female assigned at birth) who have ever had a Pap smear</t>
  </si>
  <si>
    <t>Percent of female adults (those who reported female assigned at birth) ages 40 years and older who have ever had a mammogram</t>
  </si>
  <si>
    <t>Percent of HIV-infected residents who are linked to HIV care within one month of HIV diagnosis;
Percent of APIs living with HIV and receiving medical care who are virally suppressed</t>
  </si>
  <si>
    <t>Percent of adults who are aware of pre-exposure prophylaxis (PrEP)</t>
  </si>
  <si>
    <t>Percent of new HIV diagnoses among API; Number and percent of API New Yorkers living with HIV (PLHA)</t>
  </si>
  <si>
    <t>Percent of adults and public high school students who report having been tested for HIV at least once in their lives</t>
  </si>
  <si>
    <t>Percent of residents who received a flu shot or nasal spray in the past 12 months</t>
  </si>
  <si>
    <t>Percent of adults who have ever received preventive dental care; Percent of childen (0-13 years) who had a preventive dental cleaning in the past 12 months</t>
  </si>
  <si>
    <t>Percent of adults who have a primary care provider</t>
  </si>
  <si>
    <r>
      <rPr>
        <sz val="12"/>
        <rFont val="Calibri"/>
        <family val="2"/>
        <scheme val="minor"/>
      </rPr>
      <t>Percent of adults who needed medical care but did not get it at le</t>
    </r>
    <r>
      <rPr>
        <sz val="12"/>
        <color theme="1"/>
        <rFont val="Calibri"/>
        <family val="2"/>
        <scheme val="minor"/>
      </rPr>
      <t>ast one time in the past 12 months</t>
    </r>
  </si>
  <si>
    <t>Percent of adults who are uninsured and by type of insurance</t>
  </si>
  <si>
    <t>Percent of parents with children younger than 6 years old who are aware of early intervention programs</t>
  </si>
  <si>
    <t>Percent of children who are fully vaccinated (full series of seven vaccinations before turning 3 years old)</t>
  </si>
  <si>
    <t>Percent of preterm births (born before 37 weeks of gestation)</t>
  </si>
  <si>
    <t>Percent of people who gave birth who experienced postpartum depressive symptoms</t>
  </si>
  <si>
    <t>Percent of births among people who receive timely prenatal care (within first or second trimester)</t>
  </si>
  <si>
    <t>Percent of adults who report ever experiencing physical violence by an intimate partner</t>
  </si>
  <si>
    <t>Percent of adults and public high school students who are sexually active and report using a condom the last time they had sex</t>
  </si>
  <si>
    <t>Percent of adults who consume alcohol excessively (binge drinks or heavily drinks); Percent of public high school students who binge drink. Among adults, this is defined as either binge drinking (defined as five or more drinks on any one occasion for men, and four or more drinks on any one occasion for women) or heavy drinking (defined as consuming an average of more than two drinks per day for men and more than one drink per day for women). Among teens, binge drinking is defined as as five or more drinks in a row (within a few hours) on one or more of the past 30 days.</t>
  </si>
  <si>
    <t>Percent of public high school students who currently vape (use an electronic cigarette or similar device and products)</t>
  </si>
  <si>
    <t>Percent of adults and percent of public high school students who currently smoke</t>
  </si>
  <si>
    <t>Percent of adults who participate in physical activity in the past 30 days
Percent of public high school students and API middle school students who are physically active at least 60 minutes per day and in the past seven days</t>
  </si>
  <si>
    <t>Percent of adults and percent of API public high school students who eat one or more servings of fruits and vegetables per day</t>
  </si>
  <si>
    <t>Percent of adults who can buy fresh fruits and vegetables within a five-minute walk from their home</t>
  </si>
  <si>
    <t>Percent of adults who report their general health as "excellent," "very good" or "good"</t>
  </si>
  <si>
    <t>Percent of public high school students with a parent who has spent time in prison</t>
  </si>
  <si>
    <t>Percent of the average daily population of people in prison or jail</t>
  </si>
  <si>
    <t>Number and percent of households with API residents with a functioning AC in any room in their home</t>
  </si>
  <si>
    <t xml:space="preserve">Percent of renter-occupied households with API residents that are inadequately maintained by landlords
</t>
  </si>
  <si>
    <t>Percent of adults who report getting together with family and friends in the past 30 days</t>
  </si>
  <si>
    <t>Percent of New Yorkers living in households with three or more generations, such as a grandparent, an adult child and a grandchild living in one household</t>
  </si>
  <si>
    <t>Percent of New Yorkers who spend more than 30% of their monthly household income on rent</t>
  </si>
  <si>
    <t>Percent of New Yorkers ages 25 and older who have less than a high school education, high school diploma or some college and college graduate</t>
  </si>
  <si>
    <t>Percent of New Yorkers ages 16 and older who are employed and percent of employed New Yorkers working in management and professional occupations</t>
  </si>
  <si>
    <t>Percent of New Yorkers who live below 200% of the federal poverty level</t>
  </si>
  <si>
    <t xml:space="preserve">Percent of high school students who identify as transgender
</t>
  </si>
  <si>
    <t>Percent of adults and public high school students who identify as gay, lesbian or bisexual</t>
  </si>
  <si>
    <t>Percent of New Yorkers under 17, 18-24, 25-44, 45-64 and over 65 years of age</t>
  </si>
  <si>
    <t>Percent of residents who identify as Asian Pacific Islander (API) (alone or in combination)</t>
  </si>
  <si>
    <t>Asian and Native Hawaiian and Pacific Islander population in NYC</t>
  </si>
  <si>
    <t>Table 18. Additional Family and Child Health measures: Postpartum depression and Child obesity</t>
  </si>
  <si>
    <t>Sources: (Postpartum depression) NYC Health Department Pregnancy Risk Assessment Monitoring System, 2016-2018; (Child obesity) NYC Department of Education, 2016-2017</t>
  </si>
  <si>
    <t>Rate</t>
  </si>
  <si>
    <r>
      <t>NYC Overall</t>
    </r>
    <r>
      <rPr>
        <b/>
        <vertAlign val="superscript"/>
        <sz val="9"/>
        <color theme="1"/>
        <rFont val="Calibri"/>
        <family val="2"/>
        <scheme val="minor"/>
      </rPr>
      <t>1</t>
    </r>
  </si>
  <si>
    <r>
      <t>Asian or Pacific Islander</t>
    </r>
    <r>
      <rPr>
        <vertAlign val="superscript"/>
        <sz val="9"/>
        <color theme="1"/>
        <rFont val="Calibri"/>
        <family val="2"/>
        <scheme val="minor"/>
      </rPr>
      <t>2</t>
    </r>
  </si>
  <si>
    <t>Ref</t>
  </si>
  <si>
    <t>P-value</t>
  </si>
  <si>
    <r>
      <rPr>
        <vertAlign val="superscript"/>
        <sz val="9"/>
        <color theme="1"/>
        <rFont val="Calibri"/>
        <family val="2"/>
        <scheme val="minor"/>
      </rPr>
      <t>1</t>
    </r>
    <r>
      <rPr>
        <sz val="9"/>
        <color theme="1"/>
        <rFont val="Calibri"/>
        <family val="2"/>
        <scheme val="minor"/>
      </rPr>
      <t>4.7% of respondents are excluded because of missing data</t>
    </r>
  </si>
  <si>
    <r>
      <rPr>
        <vertAlign val="superscript"/>
        <sz val="9"/>
        <color theme="1"/>
        <rFont val="Calibri"/>
        <family val="2"/>
        <scheme val="minor"/>
      </rPr>
      <t>2</t>
    </r>
    <r>
      <rPr>
        <sz val="9"/>
        <color theme="1"/>
        <rFont val="Calibri"/>
        <family val="2"/>
        <scheme val="minor"/>
      </rPr>
      <t>Does not include mixed-race or mixed-ethnicity API respondents</t>
    </r>
  </si>
  <si>
    <r>
      <t>By race/ethnicity</t>
    </r>
    <r>
      <rPr>
        <b/>
        <vertAlign val="superscript"/>
        <sz val="9"/>
        <color theme="1"/>
        <rFont val="Calibri"/>
        <family val="2"/>
        <scheme val="minor"/>
      </rPr>
      <t>1</t>
    </r>
  </si>
  <si>
    <t>Child Obesity</t>
  </si>
  <si>
    <t>Number (weighted)</t>
  </si>
  <si>
    <t xml:space="preserve">95% Lower CI </t>
  </si>
  <si>
    <t>95% Upper CI</t>
  </si>
  <si>
    <t>Asian/Pacific Islander</t>
  </si>
  <si>
    <t>By race/ethnicity***</t>
  </si>
  <si>
    <t>Hispanic</t>
  </si>
  <si>
    <t>Elementary school grades K-5</t>
  </si>
  <si>
    <t>Middle school grades 6-8</t>
  </si>
  <si>
    <t>Brooklyn</t>
  </si>
  <si>
    <t>Bronx</t>
  </si>
  <si>
    <t>Manhattan</t>
  </si>
  <si>
    <t>Queens</t>
  </si>
  <si>
    <t>Staten Island</t>
  </si>
  <si>
    <t>***  Students classified as Asian/Pacific Islander, Black, and White are non-Hispanic. Students classified as Asian/Pacific Islander include those who selected: Asian, Hawaiian Native or other Pacific Islander. Students classified as Other include: Native American or Alaskan Native, Multi-racial, parent refused and unknown reported race/ethnicities.</t>
  </si>
  <si>
    <t>95% Lower CI</t>
  </si>
  <si>
    <t>non-Hispanic Black</t>
  </si>
  <si>
    <t>non-Hispanic White</t>
  </si>
  <si>
    <t>By Gender among Overall API</t>
  </si>
  <si>
    <t>By elementary vs middle school grades among Overall API</t>
  </si>
  <si>
    <t>By student home borough among Overall API</t>
  </si>
  <si>
    <t>Population:</t>
  </si>
  <si>
    <r>
      <t>October 31</t>
    </r>
    <r>
      <rPr>
        <vertAlign val="superscript"/>
        <sz val="10"/>
        <rFont val="Times New Roman"/>
        <family val="1"/>
      </rPr>
      <t>st</t>
    </r>
    <r>
      <rPr>
        <sz val="10"/>
        <rFont val="Times New Roman"/>
        <family val="1"/>
      </rPr>
      <t xml:space="preserve"> for that year. Estimates released prior to July 10th, 2014 used a snap shot to the student enrollment population, which was</t>
    </r>
  </si>
  <si>
    <t>comprised of students that were actively enrolled in a NYC public school on the last day of a given school year to define the student</t>
  </si>
  <si>
    <t>enrollment population for that year. Estimates were created using this definition of the student population (i.e. "Active Enrollment") due to</t>
  </si>
  <si>
    <t>the limited access to NYC Department of Education (DOE) daily enrollment records, which is no longer the case. Using daily student</t>
  </si>
  <si>
    <t>enrollment records, prevalence estimates for all school years have been recalculated using the student "Official Enrollment" population,</t>
  </si>
  <si>
    <t>which more accurately reflects the NYC public school student population.</t>
  </si>
  <si>
    <t>Population</t>
  </si>
  <si>
    <t>(when reporting on BMI data) the following students are excluded from the annual "Official Enrollment" population in the given school year</t>
  </si>
  <si>
    <t>Exclusions:</t>
  </si>
  <si>
    <t>Students attending a school classified as district 84 (i.e. a charter school) since charter schools are not required to participate in the NYC</t>
  </si>
  <si>
    <t>FITNESSGRAM assessments</t>
  </si>
  <si>
    <t>Students attending a school classified as district 79 (i.e. continuing education) or district 75 (i.e. special education)</t>
  </si>
  <si>
    <t>Students identified as being home-schooled or attending a universal Pre-K school  (i.e., having a school number of 444 or 700, respectively)</t>
  </si>
  <si>
    <t>BMI Data:</t>
  </si>
  <si>
    <t>BMI data is constructed from student height and weight measurements collected annually as part of the NYC FITNESSGRAM assessments.</t>
  </si>
  <si>
    <t>Age-in-months and gender-specific BMI percentiles, Z-scores, and modified Z-scores are calculated through CDC's computer program for the</t>
  </si>
  <si>
    <t>2000 CDC growth charts, see link:</t>
  </si>
  <si>
    <t>http://www.cdc.gov/nccdphp/dnpao/growthcharts/resources/sas.htm</t>
  </si>
  <si>
    <t>Observations with missing gender, missing date of birth, missing height, missing weight, missing height/weight measurement date, or that were</t>
  </si>
  <si>
    <t>identified as having a biologically implausible value (BIV) for height, weight, weight-for-height or BMI according to their age-in-months by</t>
  </si>
  <si>
    <t>gender criteria were not included in these estimates.</t>
  </si>
  <si>
    <t>Observations with complete gender, date of birth, height, weight, measurement date, and with biologically plausible height, weight, weight-</t>
  </si>
  <si>
    <t>for-height, and BMI values were weighted to be representative of the NYC public school "Official Enrollment" population for each year.</t>
  </si>
  <si>
    <t>Age- and gender-specific BMI percentiles were calculated according to CDC 2000 growth charts</t>
  </si>
  <si>
    <r>
      <rPr>
        <sz val="10"/>
        <rFont val="Times New Roman"/>
        <family val="1"/>
      </rPr>
      <t>(</t>
    </r>
    <r>
      <rPr>
        <u/>
        <sz val="10"/>
        <color indexed="12"/>
        <rFont val="MS Sans Serif"/>
        <family val="2"/>
      </rPr>
      <t>http://www.cdc.gov/growthcharts/cdc_charts.htm</t>
    </r>
    <r>
      <rPr>
        <sz val="10"/>
        <rFont val="Times New Roman"/>
        <family val="1"/>
      </rPr>
      <t>).</t>
    </r>
  </si>
  <si>
    <t>Children are classified as:</t>
  </si>
  <si>
    <r>
      <rPr>
        <b/>
        <u/>
        <sz val="10"/>
        <rFont val="Times New Roman"/>
        <family val="1"/>
      </rPr>
      <t>Severely obese</t>
    </r>
    <r>
      <rPr>
        <sz val="10"/>
        <rFont val="Times New Roman"/>
        <family val="1"/>
      </rPr>
      <t xml:space="preserve">:  if they have a BMI </t>
    </r>
    <r>
      <rPr>
        <sz val="10"/>
        <rFont val="Calibri"/>
        <family val="2"/>
      </rPr>
      <t>≥</t>
    </r>
    <r>
      <rPr>
        <sz val="10"/>
        <rFont val="Times New Roman"/>
        <family val="1"/>
      </rPr>
      <t xml:space="preserve">120% of the 95th percentile or have a BMI </t>
    </r>
    <r>
      <rPr>
        <sz val="10"/>
        <rFont val="Calibri"/>
        <family val="2"/>
      </rPr>
      <t>≥</t>
    </r>
    <r>
      <rPr>
        <sz val="10"/>
        <rFont val="Times New Roman"/>
        <family val="1"/>
      </rPr>
      <t>35</t>
    </r>
  </si>
  <si>
    <r>
      <rPr>
        <b/>
        <u/>
        <sz val="10"/>
        <rFont val="Times New Roman"/>
        <family val="1"/>
      </rPr>
      <t>Obese</t>
    </r>
    <r>
      <rPr>
        <sz val="10"/>
        <rFont val="Times New Roman"/>
        <family val="1"/>
      </rPr>
      <t xml:space="preserve">:  if they are </t>
    </r>
    <r>
      <rPr>
        <sz val="10"/>
        <rFont val="Calibri"/>
        <family val="2"/>
      </rPr>
      <t>≥</t>
    </r>
    <r>
      <rPr>
        <sz val="10"/>
        <rFont val="Times New Roman"/>
        <family val="1"/>
      </rPr>
      <t xml:space="preserve">95% or have a BMI </t>
    </r>
    <r>
      <rPr>
        <sz val="10"/>
        <rFont val="Calibri"/>
        <family val="2"/>
      </rPr>
      <t>≥</t>
    </r>
    <r>
      <rPr>
        <sz val="10"/>
        <rFont val="Times New Roman"/>
        <family val="1"/>
      </rPr>
      <t>30</t>
    </r>
  </si>
  <si>
    <r>
      <rPr>
        <b/>
        <u/>
        <sz val="10"/>
        <rFont val="Times New Roman"/>
        <family val="1"/>
      </rPr>
      <t>Overweight</t>
    </r>
    <r>
      <rPr>
        <b/>
        <i/>
        <u/>
        <sz val="10"/>
        <rFont val="Times New Roman"/>
        <family val="1"/>
      </rPr>
      <t xml:space="preserve"> (but not obese)</t>
    </r>
    <r>
      <rPr>
        <sz val="10"/>
        <rFont val="Times New Roman"/>
        <family val="1"/>
      </rPr>
      <t xml:space="preserve">:  if they are </t>
    </r>
    <r>
      <rPr>
        <sz val="10"/>
        <rFont val="Calibri"/>
        <family val="2"/>
      </rPr>
      <t>&lt;</t>
    </r>
    <r>
      <rPr>
        <sz val="10"/>
        <rFont val="Times New Roman"/>
        <family val="1"/>
      </rPr>
      <t xml:space="preserve">95% and </t>
    </r>
    <r>
      <rPr>
        <sz val="10"/>
        <rFont val="Calibri"/>
        <family val="2"/>
      </rPr>
      <t>≥</t>
    </r>
    <r>
      <rPr>
        <sz val="10"/>
        <rFont val="Times New Roman"/>
        <family val="1"/>
      </rPr>
      <t xml:space="preserve">85% or have a BMI </t>
    </r>
    <r>
      <rPr>
        <sz val="10"/>
        <rFont val="Calibri"/>
        <family val="2"/>
      </rPr>
      <t>≥</t>
    </r>
    <r>
      <rPr>
        <sz val="10"/>
        <rFont val="Times New Roman"/>
        <family val="1"/>
      </rPr>
      <t>25</t>
    </r>
  </si>
  <si>
    <r>
      <rPr>
        <b/>
        <u/>
        <sz val="10"/>
        <rFont val="Times New Roman"/>
        <family val="1"/>
      </rPr>
      <t>Overweight or obese</t>
    </r>
    <r>
      <rPr>
        <sz val="10"/>
        <rFont val="Times New Roman"/>
        <family val="1"/>
      </rPr>
      <t xml:space="preserve">:  if they are </t>
    </r>
    <r>
      <rPr>
        <sz val="10"/>
        <rFont val="Calibri"/>
        <family val="2"/>
      </rPr>
      <t>≥</t>
    </r>
    <r>
      <rPr>
        <sz val="10"/>
        <rFont val="Times New Roman"/>
        <family val="1"/>
      </rPr>
      <t xml:space="preserve">85% or have a BMI </t>
    </r>
    <r>
      <rPr>
        <sz val="10"/>
        <rFont val="Calibri"/>
        <family val="2"/>
      </rPr>
      <t>≥</t>
    </r>
    <r>
      <rPr>
        <sz val="10"/>
        <rFont val="Times New Roman"/>
        <family val="1"/>
      </rPr>
      <t>25</t>
    </r>
  </si>
  <si>
    <r>
      <rPr>
        <b/>
        <u/>
        <sz val="10"/>
        <rFont val="Times New Roman"/>
        <family val="1"/>
      </rPr>
      <t>Healthy weight</t>
    </r>
    <r>
      <rPr>
        <sz val="10"/>
        <rFont val="Times New Roman"/>
        <family val="1"/>
      </rPr>
      <t xml:space="preserve">:  if they are </t>
    </r>
    <r>
      <rPr>
        <sz val="10"/>
        <rFont val="Calibri"/>
        <family val="2"/>
      </rPr>
      <t>≥</t>
    </r>
    <r>
      <rPr>
        <sz val="10"/>
        <rFont val="Times New Roman"/>
        <family val="1"/>
      </rPr>
      <t xml:space="preserve">5% and </t>
    </r>
    <r>
      <rPr>
        <sz val="10"/>
        <rFont val="Calibri"/>
        <family val="2"/>
      </rPr>
      <t>&lt;</t>
    </r>
    <r>
      <rPr>
        <sz val="10"/>
        <rFont val="Times New Roman"/>
        <family val="1"/>
      </rPr>
      <t>85%</t>
    </r>
  </si>
  <si>
    <r>
      <rPr>
        <b/>
        <u/>
        <sz val="10"/>
        <rFont val="Times New Roman"/>
        <family val="1"/>
      </rPr>
      <t>Underweight</t>
    </r>
    <r>
      <rPr>
        <sz val="10"/>
        <rFont val="Times New Roman"/>
        <family val="1"/>
      </rPr>
      <t xml:space="preserve">:  if they are </t>
    </r>
    <r>
      <rPr>
        <sz val="10"/>
        <rFont val="Calibri"/>
        <family val="2"/>
      </rPr>
      <t>&lt;</t>
    </r>
    <r>
      <rPr>
        <sz val="10"/>
        <rFont val="Times New Roman"/>
        <family val="1"/>
      </rPr>
      <t>5%</t>
    </r>
  </si>
  <si>
    <t>Estimates:</t>
  </si>
  <si>
    <t>BMI category prevalence estimates are weighted and confidence interval estimates account for clustering at the school-level.</t>
  </si>
  <si>
    <t>Population: A student is considered to be in the enrollment population for a given school year if they were actively enrolled in a NYC public school as of</t>
  </si>
  <si>
    <t xml:space="preserve">Population: A student is considered to be in the enrollment population for a given school year if they were actively enrolled in a NYC public school as of October 31st for that year. Estimates released prior to July 10th, 2014 used a snap shot to the student enrollment population, which was comprised of students that were actively enrolled in a NYC public school on the last day of a given school year to define the student enrollment population for that year. Estimates were created using this definition of the student population (i.e. "Active Enrollment") due to the limited access to NYC Department of Education (DOE) daily enrollment records, which is no longer the case. Using daily student enrollment records, prevalence estimates for all school years have been recalculated using the student "Official Enrollment" population, which more accurately reflects the NYC public school student population.	</t>
  </si>
  <si>
    <t>BMI Data:	BMI data is constructed from student height and weight measurements collected annually as part of the NYC FITNESSGRAM assessments. Age-in-months and gender-specific BMI percentiles, Z-scores, and modified Z-scores are calculated through CDC's computer program for the 2000 CDC growth charts, see link: http://www.cdc.gov/nccdphp/dnpao/growthcharts/resources/sas.htm
Observations with missing gender, missing date of birth, missing height, missing weight, missing height/weight measurement date, or that were identified as having a biologically implausible value (BIV) for height, weight, weight-for-height or BMI according to their age-in-months by gender criteria were not included in these estimates.	Observations with complete gender, date of birth, height, weight, measurement date, and with biologically plausible height, weight, weight-for-height, and BMI values were weighted to be representative of the NYC public school "Official Enrollment" population for each year.</t>
  </si>
  <si>
    <t>Table 18.</t>
  </si>
  <si>
    <t>Additional Family and Child Health measures: Postpartum depression and Child obesity</t>
  </si>
  <si>
    <r>
      <t xml:space="preserve">NYC DOHMH Community Health Survey (CHS) 2014-2018: </t>
    </r>
    <r>
      <rPr>
        <sz val="11"/>
        <color theme="1"/>
        <rFont val="Calibri"/>
        <family val="2"/>
        <scheme val="minor"/>
      </rPr>
      <t>The CHS is conducted annually by the Health Department with approximately 10,000 non-institutionalized adults ages 18 and older. For more survey details, visit nyc.gov/health/survey. All indicators presented in the report for NYC adults ages 18 and older are age-standardized to the U.S. 2000 Standard Population. Indicators presented among API adults include those who identify as Asian or Pacific Islander alone or with other race/ethnicity. API ancestry groups shown include Indian, Underrepresented South Asian, Chinese, Korean, Underrepresented East Asian, Filipino, Underrepresented Southeast Asian, Native Hawaiian and Pacific Islander and Underrepresented Asian, non-specified. For some indicators, not all 5 years of data were available.</t>
    </r>
  </si>
  <si>
    <r>
      <t xml:space="preserve">Social Determinants of Health Survey (SDH) 2017: </t>
    </r>
    <r>
      <rPr>
        <sz val="11"/>
        <color rgb="FF000000"/>
        <rFont val="Calibri"/>
        <family val="2"/>
        <scheme val="minor"/>
      </rPr>
      <t>The SDH is a representative survey of NYC adults (ages 18 years and older), first conducted in 2017 by the Health Department. SDH collects data on general and mental health, and social and economic experiences. 2017 data are weighted to the NYC adult population according to the 2015 American Community Survey, the 2010 Census, and the 2014 Housing and Vacancy Survey. Data are only able to be shown among overall API group in comparison with major race/ethnicity groups.</t>
    </r>
  </si>
  <si>
    <r>
      <rPr>
        <b/>
        <sz val="11"/>
        <color theme="1"/>
        <rFont val="Calibri"/>
        <family val="2"/>
        <scheme val="minor"/>
      </rPr>
      <t>New York City KIDS Survey 2017:</t>
    </r>
    <r>
      <rPr>
        <sz val="11"/>
        <color theme="1"/>
        <rFont val="Calibri"/>
        <family val="2"/>
        <scheme val="minor"/>
      </rPr>
      <t xml:space="preserve"> The New York City KIDS Survey has been conducted by the Health Department since 2017. In 2017, about  7,500 households with one or more children aged 13 years or younger were interviewed. Respondents were parents, guardians or other family members who were sufficiently knowledgeable about the randomly selected child’s health. For more survey details, visit https://www1.nyc.gov/site/doh/data/data-sets/child-chs.page. Data are only able to be shown among overall API group in comparison with major race/ethnicity groups.</t>
    </r>
  </si>
  <si>
    <t>10, 18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</si>
</sst>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
    <numFmt numFmtId="165" formatCode="0.0"/>
    <numFmt numFmtId="166" formatCode="0.0%"/>
    <numFmt numFmtId="167" formatCode="#,##0.0"/>
    <numFmt numFmtId="168" formatCode="0.000000"/>
    <numFmt numFmtId="169" formatCode="_(* #,##0_);_(* \(#,##0\);_(* &quot;-&quot;??_);_(@_)"/>
    <numFmt numFmtId="170" formatCode="0.0000"/>
  </numFmts>
  <fonts count="84">
    <font>
      <sz val="11"/>
      <color theme="1"/>
      <name val="Calibri"/>
      <family val="2"/>
      <scheme val="minor"/>
    </font>
    <font>
      <b/>
      <sz val="12"/>
      <name val="Calibri"/>
      <family val="2"/>
      <scheme val="minor"/>
    </font>
    <font>
      <b/>
      <sz val="12"/>
      <color theme="1"/>
      <name val="Calibri"/>
      <family val="2"/>
      <scheme val="minor"/>
    </font>
    <font>
      <sz val="11"/>
      <color indexed="8"/>
      <name val="Calibri"/>
      <family val="2"/>
    </font>
    <font>
      <sz val="8"/>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vertAlign val="superscript"/>
      <sz val="11"/>
      <color theme="1"/>
      <name val="Calibri"/>
      <family val="2"/>
      <scheme val="minor"/>
    </font>
    <font>
      <sz val="10"/>
      <name val="Calibri"/>
      <family val="2"/>
      <scheme val="minor"/>
    </font>
    <font>
      <sz val="10"/>
      <color theme="1"/>
      <name val="Calibri"/>
      <family val="2"/>
      <scheme val="minor"/>
    </font>
    <font>
      <sz val="10"/>
      <name val="Arial"/>
      <family val="2"/>
    </font>
    <font>
      <vertAlign val="superscript"/>
      <sz val="11"/>
      <color theme="1"/>
      <name val="Calibri"/>
      <family val="2"/>
      <scheme val="minor"/>
    </font>
    <font>
      <b/>
      <sz val="11"/>
      <color rgb="FFFF0000"/>
      <name val="Calibri"/>
      <family val="2"/>
      <scheme val="minor"/>
    </font>
    <font>
      <sz val="11"/>
      <color theme="1"/>
      <name val="Calibri"/>
      <family val="2"/>
    </font>
    <font>
      <b/>
      <sz val="10"/>
      <color theme="1"/>
      <name val="Calibri"/>
      <family val="2"/>
    </font>
    <font>
      <b/>
      <sz val="10"/>
      <color theme="1"/>
      <name val="Calibri"/>
      <family val="2"/>
      <scheme val="minor"/>
    </font>
    <font>
      <sz val="10"/>
      <color theme="1"/>
      <name val="Calibri"/>
      <family val="2"/>
    </font>
    <font>
      <sz val="10"/>
      <color rgb="FFFF0000"/>
      <name val="Calibri"/>
      <family val="2"/>
      <scheme val="minor"/>
    </font>
    <font>
      <vertAlign val="superscript"/>
      <sz val="11"/>
      <color rgb="FFFF0000"/>
      <name val="Calibri"/>
      <family val="2"/>
      <scheme val="minor"/>
    </font>
    <font>
      <vertAlign val="superscript"/>
      <sz val="11"/>
      <name val="Calibri"/>
      <family val="2"/>
      <scheme val="minor"/>
    </font>
    <font>
      <sz val="11"/>
      <name val="Calibri"/>
      <family val="2"/>
      <scheme val="minor"/>
    </font>
    <font>
      <vertAlign val="superscript"/>
      <sz val="11"/>
      <color theme="1"/>
      <name val="Calibri"/>
      <family val="2"/>
    </font>
    <font>
      <vertAlign val="superscript"/>
      <sz val="10"/>
      <color theme="1"/>
      <name val="Calibri"/>
      <family val="2"/>
    </font>
    <font>
      <b/>
      <sz val="10"/>
      <name val="Calibri"/>
      <family val="2"/>
      <scheme val="minor"/>
    </font>
    <font>
      <b/>
      <sz val="10"/>
      <color rgb="FFFF0000"/>
      <name val="Calibri"/>
      <family val="2"/>
      <scheme val="minor"/>
    </font>
    <font>
      <vertAlign val="superscript"/>
      <sz val="10"/>
      <color theme="1"/>
      <name val="Calibri"/>
      <family val="2"/>
      <scheme val="minor"/>
    </font>
    <font>
      <b/>
      <vertAlign val="superscript"/>
      <sz val="11"/>
      <color theme="0"/>
      <name val="Calibri"/>
      <family val="2"/>
      <scheme val="minor"/>
    </font>
    <font>
      <b/>
      <vertAlign val="superscript"/>
      <sz val="11"/>
      <color theme="1"/>
      <name val="Calibri"/>
      <family val="2"/>
    </font>
    <font>
      <b/>
      <vertAlign val="superscript"/>
      <sz val="11"/>
      <color theme="0"/>
      <name val="Calibri"/>
      <family val="2"/>
    </font>
    <font>
      <b/>
      <sz val="11"/>
      <name val="Calibri"/>
      <family val="2"/>
      <scheme val="minor"/>
    </font>
    <font>
      <b/>
      <vertAlign val="superscript"/>
      <sz val="11"/>
      <name val="Calibri"/>
      <family val="2"/>
      <scheme val="minor"/>
    </font>
    <font>
      <sz val="9"/>
      <color theme="1"/>
      <name val="Calibri"/>
      <family val="2"/>
      <scheme val="minor"/>
    </font>
    <font>
      <vertAlign val="superscript"/>
      <sz val="10"/>
      <name val="Calibri"/>
      <family val="2"/>
      <scheme val="minor"/>
    </font>
    <font>
      <sz val="9"/>
      <color theme="3" tint="0.39997558519241921"/>
      <name val="Calibri"/>
      <family val="2"/>
      <scheme val="minor"/>
    </font>
    <font>
      <b/>
      <sz val="12"/>
      <color theme="0"/>
      <name val="Calibri"/>
      <family val="2"/>
      <scheme val="minor"/>
    </font>
    <font>
      <b/>
      <sz val="9"/>
      <color rgb="FFFF0000"/>
      <name val="Calibri"/>
      <family val="2"/>
      <scheme val="minor"/>
    </font>
    <font>
      <sz val="11"/>
      <color theme="1"/>
      <name val="Calibri"/>
      <family val="2"/>
      <scheme val="minor"/>
    </font>
    <font>
      <b/>
      <sz val="11"/>
      <color theme="1"/>
      <name val="Calibri"/>
      <family val="2"/>
    </font>
    <font>
      <sz val="18"/>
      <color theme="1"/>
      <name val="Calibri"/>
      <family val="2"/>
      <scheme val="minor"/>
    </font>
    <font>
      <sz val="10"/>
      <name val="MS Sans Serif"/>
      <family val="2"/>
    </font>
    <font>
      <b/>
      <sz val="16"/>
      <name val="Calibri"/>
      <family val="2"/>
      <scheme val="minor"/>
    </font>
    <font>
      <sz val="12"/>
      <color theme="1"/>
      <name val="Calibri"/>
      <family val="2"/>
      <scheme val="minor"/>
    </font>
    <font>
      <b/>
      <sz val="16"/>
      <color theme="0"/>
      <name val="Calibri"/>
      <family val="2"/>
      <scheme val="minor"/>
    </font>
    <font>
      <i/>
      <sz val="12"/>
      <color rgb="FF000000"/>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i/>
      <sz val="11"/>
      <color theme="1"/>
      <name val="Calibri"/>
      <family val="2"/>
      <scheme val="minor"/>
    </font>
    <font>
      <b/>
      <sz val="9"/>
      <color theme="1"/>
      <name val="Calibri"/>
      <family val="2"/>
      <scheme val="minor"/>
    </font>
    <font>
      <b/>
      <sz val="9"/>
      <name val="Calibri"/>
      <family val="2"/>
      <scheme val="minor"/>
    </font>
    <font>
      <sz val="9"/>
      <name val="Calibri"/>
      <family val="2"/>
      <scheme val="minor"/>
    </font>
    <font>
      <i/>
      <sz val="9"/>
      <color theme="1"/>
      <name val="Calibri"/>
      <family val="2"/>
      <scheme val="minor"/>
    </font>
    <font>
      <sz val="11"/>
      <color indexed="8"/>
      <name val="Calibri"/>
      <family val="2"/>
      <scheme val="minor"/>
    </font>
    <font>
      <sz val="10"/>
      <color indexed="8"/>
      <name val="SansSerif"/>
    </font>
    <font>
      <i/>
      <sz val="10"/>
      <name val="Calibri"/>
      <family val="2"/>
      <scheme val="minor"/>
    </font>
    <font>
      <vertAlign val="superscript"/>
      <sz val="10"/>
      <color rgb="FFFF0000"/>
      <name val="Calibri"/>
      <family val="2"/>
      <scheme val="minor"/>
    </font>
    <font>
      <i/>
      <sz val="10"/>
      <color theme="1"/>
      <name val="Calibri"/>
      <family val="2"/>
      <scheme val="minor"/>
    </font>
    <font>
      <b/>
      <sz val="9"/>
      <color theme="1"/>
      <name val="Calibri"/>
      <family val="2"/>
    </font>
    <font>
      <sz val="9"/>
      <name val="Calibri"/>
      <family val="2"/>
    </font>
    <font>
      <b/>
      <sz val="9"/>
      <color theme="0"/>
      <name val="Calibri"/>
      <family val="2"/>
      <scheme val="minor"/>
    </font>
    <font>
      <b/>
      <vertAlign val="superscript"/>
      <sz val="9"/>
      <color theme="1"/>
      <name val="Calibri"/>
      <family val="2"/>
      <scheme val="minor"/>
    </font>
    <font>
      <sz val="9"/>
      <color theme="1"/>
      <name val="Calibri"/>
      <family val="2"/>
    </font>
    <font>
      <b/>
      <sz val="9"/>
      <color rgb="FF1C75BC"/>
      <name val="Calibri"/>
      <family val="2"/>
      <scheme val="minor"/>
    </font>
    <font>
      <sz val="11"/>
      <color rgb="FF1F6452"/>
      <name val="Calibri"/>
      <family val="2"/>
      <scheme val="minor"/>
    </font>
    <font>
      <b/>
      <sz val="9"/>
      <color rgb="FF1F6452"/>
      <name val="Calibri"/>
      <family val="2"/>
      <scheme val="minor"/>
    </font>
    <font>
      <sz val="9"/>
      <color theme="0"/>
      <name val="Calibri"/>
      <family val="2"/>
      <scheme val="minor"/>
    </font>
    <font>
      <vertAlign val="superscript"/>
      <sz val="9"/>
      <color theme="1"/>
      <name val="Calibri"/>
      <family val="2"/>
      <scheme val="minor"/>
    </font>
    <font>
      <sz val="9"/>
      <color rgb="FF000000"/>
      <name val="Calibri"/>
      <family val="2"/>
      <scheme val="minor"/>
    </font>
    <font>
      <b/>
      <vertAlign val="superscript"/>
      <sz val="9"/>
      <color theme="0"/>
      <name val="Calibri"/>
      <family val="2"/>
      <scheme val="minor"/>
    </font>
    <font>
      <u/>
      <sz val="9"/>
      <color theme="1"/>
      <name val="Calibri"/>
      <family val="2"/>
      <scheme val="minor"/>
    </font>
    <font>
      <sz val="12"/>
      <name val="Calibri"/>
      <family val="2"/>
      <scheme val="minor"/>
    </font>
    <font>
      <sz val="8"/>
      <color theme="1"/>
      <name val="Calibri"/>
      <family val="2"/>
      <scheme val="minor"/>
    </font>
    <font>
      <b/>
      <sz val="10"/>
      <name val="Times New Roman"/>
      <family val="1"/>
    </font>
    <font>
      <sz val="10"/>
      <name val="Times New Roman"/>
      <family val="1"/>
    </font>
    <font>
      <vertAlign val="superscript"/>
      <sz val="10"/>
      <name val="Times New Roman"/>
      <family val="1"/>
    </font>
    <font>
      <i/>
      <u/>
      <sz val="9"/>
      <name val="Times New Roman"/>
      <family val="1"/>
    </font>
    <font>
      <u/>
      <sz val="10"/>
      <color indexed="12"/>
      <name val="MS Sans Serif"/>
      <family val="2"/>
    </font>
    <font>
      <u/>
      <sz val="10"/>
      <color rgb="FF0000FF"/>
      <name val="MS Sans Serif"/>
      <family val="2"/>
    </font>
    <font>
      <u/>
      <sz val="10"/>
      <color rgb="FF0000FF"/>
      <name val="Times New Roman"/>
      <family val="1"/>
    </font>
    <font>
      <b/>
      <u/>
      <sz val="10"/>
      <name val="Times New Roman"/>
      <family val="1"/>
    </font>
    <font>
      <sz val="10"/>
      <name val="Calibri"/>
      <family val="2"/>
    </font>
    <font>
      <b/>
      <i/>
      <u/>
      <sz val="10"/>
      <name val="Times New Roman"/>
      <family val="1"/>
    </font>
  </fonts>
  <fills count="9">
    <fill>
      <patternFill patternType="none"/>
    </fill>
    <fill>
      <patternFill patternType="gray125"/>
    </fill>
    <fill>
      <patternFill patternType="solid">
        <fgColor rgb="FF1F645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CEE4DF"/>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auto="1"/>
      </top>
      <bottom/>
      <diagonal/>
    </border>
    <border>
      <left style="medium">
        <color rgb="FFC1C1C1"/>
      </left>
      <right/>
      <top/>
      <bottom/>
      <diagonal/>
    </border>
    <border>
      <left/>
      <right/>
      <top/>
      <bottom style="dotted">
        <color indexed="64"/>
      </bottom>
      <diagonal/>
    </border>
  </borders>
  <cellStyleXfs count="8">
    <xf numFmtId="0" fontId="0" fillId="0" borderId="0"/>
    <xf numFmtId="0" fontId="3" fillId="0" borderId="0"/>
    <xf numFmtId="0" fontId="12" fillId="0" borderId="0"/>
    <xf numFmtId="43" fontId="38" fillId="0" borderId="0" applyFont="0" applyFill="0" applyBorder="0" applyAlignment="0" applyProtection="0"/>
    <xf numFmtId="9" fontId="38" fillId="0" borderId="0" applyFont="0" applyFill="0" applyBorder="0" applyAlignment="0" applyProtection="0"/>
    <xf numFmtId="0" fontId="41" fillId="0" borderId="0"/>
    <xf numFmtId="0" fontId="12" fillId="0" borderId="0"/>
    <xf numFmtId="0" fontId="78" fillId="0" borderId="0" applyNumberFormat="0" applyFill="0" applyBorder="0" applyAlignment="0" applyProtection="0"/>
  </cellStyleXfs>
  <cellXfs count="544">
    <xf numFmtId="0" fontId="0" fillId="0" borderId="0" xfId="0"/>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7" fillId="0" borderId="0" xfId="0" applyFont="1"/>
    <xf numFmtId="0" fontId="0" fillId="0" borderId="0" xfId="0" applyAlignment="1">
      <alignment horizontal="left" wrapText="1"/>
    </xf>
    <xf numFmtId="0" fontId="9" fillId="0" borderId="0" xfId="0" applyFont="1"/>
    <xf numFmtId="164" fontId="7" fillId="0" borderId="0" xfId="0" applyNumberFormat="1" applyFont="1"/>
    <xf numFmtId="0" fontId="10" fillId="0" borderId="0" xfId="0" applyFont="1" applyAlignment="1">
      <alignment wrapText="1"/>
    </xf>
    <xf numFmtId="0" fontId="11" fillId="0" borderId="0" xfId="0" applyFont="1"/>
    <xf numFmtId="0" fontId="10" fillId="0" borderId="0" xfId="2" applyFont="1" applyAlignment="1">
      <alignment vertical="top" wrapText="1"/>
    </xf>
    <xf numFmtId="0" fontId="13" fillId="0" borderId="0" xfId="0" applyFont="1" applyAlignment="1">
      <alignment horizontal="left"/>
    </xf>
    <xf numFmtId="164" fontId="11" fillId="0" borderId="0" xfId="0" applyNumberFormat="1" applyFont="1"/>
    <xf numFmtId="0" fontId="14" fillId="0" borderId="0" xfId="0" applyFont="1"/>
    <xf numFmtId="0" fontId="13" fillId="0" borderId="0" xfId="0" applyFont="1"/>
    <xf numFmtId="164" fontId="0" fillId="0" borderId="0" xfId="0" applyNumberFormat="1"/>
    <xf numFmtId="0" fontId="0" fillId="4" borderId="2" xfId="0" applyFill="1" applyBorder="1"/>
    <xf numFmtId="0" fontId="7" fillId="4" borderId="2" xfId="0" applyFont="1" applyFill="1" applyBorder="1" applyAlignment="1">
      <alignment horizontal="center" wrapText="1"/>
    </xf>
    <xf numFmtId="0" fontId="9" fillId="4" borderId="2" xfId="0" applyFont="1" applyFill="1" applyBorder="1" applyAlignment="1">
      <alignment horizontal="center"/>
    </xf>
    <xf numFmtId="12" fontId="0" fillId="0" borderId="7" xfId="0" applyNumberFormat="1" applyBorder="1" applyAlignment="1">
      <alignment horizontal="left"/>
    </xf>
    <xf numFmtId="165" fontId="11" fillId="0" borderId="7" xfId="0" applyNumberFormat="1" applyFont="1" applyBorder="1"/>
    <xf numFmtId="165" fontId="0" fillId="0" borderId="7" xfId="0" applyNumberFormat="1" applyBorder="1" applyAlignment="1">
      <alignment horizontal="left"/>
    </xf>
    <xf numFmtId="165" fontId="13" fillId="0" borderId="7" xfId="0" applyNumberFormat="1" applyFont="1" applyBorder="1" applyAlignment="1">
      <alignment horizontal="left"/>
    </xf>
    <xf numFmtId="164" fontId="15" fillId="0" borderId="7" xfId="0" applyNumberFormat="1" applyFont="1" applyBorder="1" applyAlignment="1">
      <alignment horizontal="right" indent="2"/>
    </xf>
    <xf numFmtId="12" fontId="0" fillId="0" borderId="0" xfId="0" applyNumberFormat="1" applyAlignment="1">
      <alignment horizontal="left"/>
    </xf>
    <xf numFmtId="165" fontId="11" fillId="0" borderId="0" xfId="0" applyNumberFormat="1" applyFont="1"/>
    <xf numFmtId="165" fontId="0" fillId="0" borderId="0" xfId="0" applyNumberFormat="1" applyAlignment="1">
      <alignment horizontal="left"/>
    </xf>
    <xf numFmtId="165" fontId="13" fillId="0" borderId="0" xfId="0" applyNumberFormat="1" applyFont="1" applyAlignment="1">
      <alignment horizontal="left"/>
    </xf>
    <xf numFmtId="164" fontId="15" fillId="0" borderId="0" xfId="0" applyNumberFormat="1" applyFont="1" applyAlignment="1">
      <alignment horizontal="right" indent="2"/>
    </xf>
    <xf numFmtId="12" fontId="0" fillId="0" borderId="0" xfId="0" applyNumberFormat="1" applyAlignment="1">
      <alignment horizontal="left" indent="2"/>
    </xf>
    <xf numFmtId="164" fontId="15" fillId="0" borderId="0" xfId="0" applyNumberFormat="1" applyFont="1" applyAlignment="1">
      <alignment horizontal="right"/>
    </xf>
    <xf numFmtId="164" fontId="16" fillId="0" borderId="0" xfId="0" applyNumberFormat="1" applyFont="1" applyAlignment="1">
      <alignment horizontal="right"/>
    </xf>
    <xf numFmtId="164" fontId="17" fillId="0" borderId="0" xfId="0" applyNumberFormat="1" applyFont="1" applyAlignment="1">
      <alignment horizontal="right"/>
    </xf>
    <xf numFmtId="12" fontId="0" fillId="0" borderId="7" xfId="0" applyNumberFormat="1" applyBorder="1" applyAlignment="1">
      <alignment horizontal="left" indent="2"/>
    </xf>
    <xf numFmtId="164" fontId="18" fillId="0" borderId="7" xfId="0" applyNumberFormat="1" applyFont="1" applyBorder="1" applyAlignment="1">
      <alignment horizontal="right"/>
    </xf>
    <xf numFmtId="12" fontId="0" fillId="0" borderId="2" xfId="0" applyNumberFormat="1" applyBorder="1" applyAlignment="1">
      <alignment horizontal="left"/>
    </xf>
    <xf numFmtId="165" fontId="11" fillId="0" borderId="2" xfId="0" applyNumberFormat="1" applyFont="1" applyBorder="1"/>
    <xf numFmtId="165" fontId="0" fillId="0" borderId="2" xfId="0" applyNumberFormat="1" applyBorder="1" applyAlignment="1">
      <alignment horizontal="left"/>
    </xf>
    <xf numFmtId="165" fontId="13" fillId="0" borderId="2" xfId="0" applyNumberFormat="1" applyFont="1" applyBorder="1" applyAlignment="1">
      <alignment horizontal="left"/>
    </xf>
    <xf numFmtId="12" fontId="0" fillId="0" borderId="0" xfId="0" applyNumberFormat="1" applyAlignment="1">
      <alignment horizontal="left" wrapText="1"/>
    </xf>
    <xf numFmtId="164" fontId="0" fillId="0" borderId="0" xfId="0" applyNumberFormat="1" applyAlignment="1">
      <alignment horizontal="left" indent="2"/>
    </xf>
    <xf numFmtId="164" fontId="11" fillId="0" borderId="0" xfId="0" applyNumberFormat="1" applyFont="1" applyAlignment="1">
      <alignment horizontal="right"/>
    </xf>
    <xf numFmtId="165" fontId="20" fillId="0" borderId="0" xfId="0" applyNumberFormat="1" applyFont="1" applyAlignment="1">
      <alignment horizontal="left"/>
    </xf>
    <xf numFmtId="164" fontId="19" fillId="0" borderId="0" xfId="0" applyNumberFormat="1" applyFont="1" applyAlignment="1">
      <alignment horizontal="right"/>
    </xf>
    <xf numFmtId="165" fontId="10" fillId="0" borderId="0" xfId="0" applyNumberFormat="1" applyFont="1"/>
    <xf numFmtId="165" fontId="21" fillId="0" borderId="0" xfId="0" applyNumberFormat="1" applyFont="1" applyAlignment="1">
      <alignment horizontal="left"/>
    </xf>
    <xf numFmtId="164" fontId="10" fillId="0" borderId="0" xfId="0" applyNumberFormat="1" applyFont="1" applyAlignment="1">
      <alignment horizontal="right"/>
    </xf>
    <xf numFmtId="0" fontId="22" fillId="0" borderId="0" xfId="0" applyFont="1"/>
    <xf numFmtId="12" fontId="0" fillId="0" borderId="7" xfId="0" applyNumberFormat="1" applyBorder="1" applyAlignment="1">
      <alignment horizontal="left" wrapText="1" indent="2"/>
    </xf>
    <xf numFmtId="165" fontId="20" fillId="0" borderId="7" xfId="0" applyNumberFormat="1" applyFont="1" applyBorder="1" applyAlignment="1">
      <alignment horizontal="left"/>
    </xf>
    <xf numFmtId="0" fontId="0" fillId="0" borderId="4" xfId="0" applyBorder="1" applyAlignment="1">
      <alignment horizontal="left"/>
    </xf>
    <xf numFmtId="0" fontId="0" fillId="0" borderId="0" xfId="0" applyAlignment="1">
      <alignment horizontal="left" indent="2"/>
    </xf>
    <xf numFmtId="0" fontId="0" fillId="0" borderId="7" xfId="0" applyBorder="1" applyAlignment="1">
      <alignment horizontal="left" indent="2"/>
    </xf>
    <xf numFmtId="0" fontId="11" fillId="0" borderId="4" xfId="0" applyFont="1" applyBorder="1"/>
    <xf numFmtId="0" fontId="13" fillId="0" borderId="4" xfId="0" applyFont="1" applyBorder="1" applyAlignment="1">
      <alignment horizontal="left"/>
    </xf>
    <xf numFmtId="165" fontId="11" fillId="0" borderId="4" xfId="0" applyNumberFormat="1" applyFont="1" applyBorder="1"/>
    <xf numFmtId="164" fontId="11" fillId="0" borderId="4" xfId="0" applyNumberFormat="1" applyFont="1" applyBorder="1" applyAlignment="1">
      <alignment horizontal="right"/>
    </xf>
    <xf numFmtId="164" fontId="11" fillId="0" borderId="7" xfId="0" applyNumberFormat="1" applyFont="1" applyBorder="1" applyAlignment="1">
      <alignment horizontal="right"/>
    </xf>
    <xf numFmtId="0" fontId="0" fillId="0" borderId="0" xfId="0" applyAlignment="1">
      <alignment horizontal="left"/>
    </xf>
    <xf numFmtId="12" fontId="22" fillId="0" borderId="0" xfId="0" applyNumberFormat="1" applyFont="1" applyAlignment="1">
      <alignment horizontal="left" indent="2"/>
    </xf>
    <xf numFmtId="164" fontId="18" fillId="0" borderId="0" xfId="0" applyNumberFormat="1" applyFont="1" applyAlignment="1">
      <alignment horizontal="right"/>
    </xf>
    <xf numFmtId="165" fontId="6" fillId="0" borderId="7" xfId="0" applyNumberFormat="1" applyFont="1" applyBorder="1" applyAlignment="1">
      <alignment horizontal="left"/>
    </xf>
    <xf numFmtId="0" fontId="10" fillId="0" borderId="0" xfId="0" applyFont="1" applyAlignment="1">
      <alignment horizontal="left"/>
    </xf>
    <xf numFmtId="0" fontId="10" fillId="0" borderId="0" xfId="0" applyFont="1"/>
    <xf numFmtId="0" fontId="10" fillId="0" borderId="0" xfId="0" applyFont="1" applyAlignment="1">
      <alignment horizontal="right"/>
    </xf>
    <xf numFmtId="0" fontId="10" fillId="0" borderId="0" xfId="0" applyFont="1" applyAlignment="1">
      <alignment horizontal="left" wrapText="1"/>
    </xf>
    <xf numFmtId="0" fontId="11" fillId="0" borderId="0" xfId="0" applyFont="1" applyAlignment="1">
      <alignment horizontal="left"/>
    </xf>
    <xf numFmtId="0" fontId="18" fillId="0" borderId="0" xfId="0" applyFont="1"/>
    <xf numFmtId="164" fontId="7" fillId="4" borderId="2" xfId="0" applyNumberFormat="1" applyFont="1" applyFill="1" applyBorder="1" applyAlignment="1">
      <alignment horizontal="center" wrapText="1"/>
    </xf>
    <xf numFmtId="164" fontId="18" fillId="0" borderId="7" xfId="0" applyNumberFormat="1" applyFont="1" applyBorder="1" applyAlignment="1">
      <alignment horizontal="right" indent="2"/>
    </xf>
    <xf numFmtId="164" fontId="17" fillId="0" borderId="7" xfId="0" applyNumberFormat="1" applyFont="1" applyBorder="1" applyAlignment="1">
      <alignment horizontal="right"/>
    </xf>
    <xf numFmtId="0" fontId="0" fillId="0" borderId="7" xfId="0" applyBorder="1"/>
    <xf numFmtId="164" fontId="25" fillId="0" borderId="0" xfId="0" applyNumberFormat="1" applyFont="1" applyAlignment="1">
      <alignment horizontal="right"/>
    </xf>
    <xf numFmtId="164" fontId="11" fillId="0" borderId="7" xfId="0" applyNumberFormat="1" applyFont="1" applyBorder="1"/>
    <xf numFmtId="164" fontId="26" fillId="0" borderId="0" xfId="0" applyNumberFormat="1" applyFont="1" applyAlignment="1">
      <alignment horizontal="right"/>
    </xf>
    <xf numFmtId="0" fontId="17" fillId="0" borderId="0" xfId="0" applyFont="1" applyAlignment="1">
      <alignment horizontal="right"/>
    </xf>
    <xf numFmtId="164" fontId="10" fillId="0" borderId="0" xfId="0" applyNumberFormat="1" applyFont="1"/>
    <xf numFmtId="165" fontId="10" fillId="0" borderId="7" xfId="0" applyNumberFormat="1" applyFont="1" applyBorder="1"/>
    <xf numFmtId="165" fontId="21" fillId="0" borderId="7" xfId="0" applyNumberFormat="1" applyFont="1" applyBorder="1" applyAlignment="1">
      <alignment horizontal="left"/>
    </xf>
    <xf numFmtId="164" fontId="10" fillId="0" borderId="7" xfId="0" applyNumberFormat="1" applyFont="1" applyBorder="1" applyAlignment="1">
      <alignment horizontal="right"/>
    </xf>
    <xf numFmtId="164" fontId="10" fillId="0" borderId="7" xfId="0" applyNumberFormat="1" applyFont="1" applyBorder="1"/>
    <xf numFmtId="0" fontId="6" fillId="0" borderId="0" xfId="0" applyFont="1"/>
    <xf numFmtId="164" fontId="18" fillId="0" borderId="0" xfId="0" applyNumberFormat="1" applyFont="1" applyAlignment="1">
      <alignment horizontal="right" indent="2"/>
    </xf>
    <xf numFmtId="165" fontId="18" fillId="0" borderId="7" xfId="0" applyNumberFormat="1" applyFont="1" applyBorder="1"/>
    <xf numFmtId="165" fontId="27" fillId="0" borderId="0" xfId="0" applyNumberFormat="1" applyFont="1"/>
    <xf numFmtId="12" fontId="0" fillId="0" borderId="4" xfId="0" applyNumberFormat="1" applyBorder="1" applyAlignment="1">
      <alignment horizontal="left"/>
    </xf>
    <xf numFmtId="165" fontId="0" fillId="0" borderId="4" xfId="0" applyNumberFormat="1" applyBorder="1" applyAlignment="1">
      <alignment horizontal="left"/>
    </xf>
    <xf numFmtId="165" fontId="13" fillId="0" borderId="4" xfId="0" applyNumberFormat="1" applyFont="1" applyBorder="1" applyAlignment="1">
      <alignment horizontal="left"/>
    </xf>
    <xf numFmtId="164" fontId="15" fillId="0" borderId="4" xfId="0" applyNumberFormat="1" applyFont="1" applyBorder="1" applyAlignment="1">
      <alignment horizontal="right" indent="2"/>
    </xf>
    <xf numFmtId="164" fontId="18" fillId="0" borderId="4" xfId="0" applyNumberFormat="1" applyFont="1" applyBorder="1" applyAlignment="1">
      <alignment horizontal="right" indent="2"/>
    </xf>
    <xf numFmtId="164" fontId="11" fillId="0" borderId="4" xfId="0" applyNumberFormat="1" applyFont="1" applyBorder="1"/>
    <xf numFmtId="164" fontId="10" fillId="0" borderId="0" xfId="0" applyNumberFormat="1" applyFont="1" applyAlignment="1">
      <alignment horizontal="left" wrapText="1"/>
    </xf>
    <xf numFmtId="164" fontId="17" fillId="0" borderId="0" xfId="0" applyNumberFormat="1" applyFont="1"/>
    <xf numFmtId="164" fontId="15" fillId="0" borderId="7" xfId="0" applyNumberFormat="1" applyFont="1" applyBorder="1" applyAlignment="1">
      <alignment horizontal="right"/>
    </xf>
    <xf numFmtId="164" fontId="16" fillId="0" borderId="7" xfId="0" applyNumberFormat="1" applyFont="1" applyBorder="1" applyAlignment="1">
      <alignment horizontal="right"/>
    </xf>
    <xf numFmtId="164" fontId="6" fillId="0" borderId="0" xfId="0" applyNumberFormat="1" applyFont="1" applyAlignment="1">
      <alignment horizontal="left" indent="2"/>
    </xf>
    <xf numFmtId="0" fontId="7" fillId="0" borderId="0" xfId="0" applyFont="1" applyAlignment="1">
      <alignment horizontal="right"/>
    </xf>
    <xf numFmtId="164" fontId="26" fillId="0" borderId="7" xfId="0" applyNumberFormat="1" applyFont="1" applyBorder="1" applyAlignment="1">
      <alignment horizontal="right"/>
    </xf>
    <xf numFmtId="165" fontId="0" fillId="0" borderId="0" xfId="0" applyNumberFormat="1"/>
    <xf numFmtId="0" fontId="27" fillId="0" borderId="0" xfId="0" applyFont="1"/>
    <xf numFmtId="0" fontId="11" fillId="0" borderId="7" xfId="0" applyFont="1" applyBorder="1"/>
    <xf numFmtId="164" fontId="15" fillId="0" borderId="2" xfId="0" applyNumberFormat="1" applyFont="1" applyBorder="1" applyAlignment="1">
      <alignment horizontal="right" indent="2"/>
    </xf>
    <xf numFmtId="0" fontId="0" fillId="0" borderId="2" xfId="0" applyBorder="1"/>
    <xf numFmtId="0" fontId="5" fillId="2" borderId="4" xfId="0" applyFont="1" applyFill="1" applyBorder="1" applyAlignment="1">
      <alignment horizontal="left"/>
    </xf>
    <xf numFmtId="0" fontId="22" fillId="3" borderId="2" xfId="0" applyFont="1" applyFill="1" applyBorder="1"/>
    <xf numFmtId="0" fontId="31" fillId="3" borderId="2" xfId="0" applyFont="1" applyFill="1" applyBorder="1" applyAlignment="1">
      <alignment horizontal="center" wrapText="1"/>
    </xf>
    <xf numFmtId="0" fontId="32" fillId="3" borderId="2" xfId="0" applyFont="1" applyFill="1" applyBorder="1" applyAlignment="1">
      <alignment horizontal="center"/>
    </xf>
    <xf numFmtId="164" fontId="31" fillId="3" borderId="2" xfId="0" applyNumberFormat="1" applyFont="1" applyFill="1" applyBorder="1" applyAlignment="1">
      <alignment horizontal="center" wrapText="1"/>
    </xf>
    <xf numFmtId="0" fontId="8" fillId="3" borderId="2" xfId="0" applyFont="1" applyFill="1" applyBorder="1"/>
    <xf numFmtId="0" fontId="10" fillId="0" borderId="0" xfId="2" applyFont="1"/>
    <xf numFmtId="0" fontId="27" fillId="0" borderId="0" xfId="0" applyFont="1" applyAlignment="1">
      <alignment horizontal="left"/>
    </xf>
    <xf numFmtId="0" fontId="33" fillId="0" borderId="0" xfId="0" applyFont="1"/>
    <xf numFmtId="0" fontId="11" fillId="0" borderId="7" xfId="0" applyFont="1" applyBorder="1" applyAlignment="1">
      <alignment horizontal="left"/>
    </xf>
    <xf numFmtId="0" fontId="27" fillId="0" borderId="4" xfId="0" applyFont="1" applyBorder="1" applyAlignment="1">
      <alignment horizontal="left"/>
    </xf>
    <xf numFmtId="0" fontId="11" fillId="0" borderId="4" xfId="0" applyFont="1" applyBorder="1" applyAlignment="1">
      <alignment horizontal="left"/>
    </xf>
    <xf numFmtId="0" fontId="11" fillId="0" borderId="4" xfId="0" applyFont="1" applyBorder="1" applyAlignment="1">
      <alignment horizontal="right"/>
    </xf>
    <xf numFmtId="0" fontId="27" fillId="0" borderId="7" xfId="0" applyFont="1" applyBorder="1" applyAlignment="1">
      <alignment horizontal="left"/>
    </xf>
    <xf numFmtId="165" fontId="27" fillId="0" borderId="0" xfId="0" applyNumberFormat="1" applyFont="1" applyAlignment="1">
      <alignment horizontal="left"/>
    </xf>
    <xf numFmtId="165" fontId="11" fillId="0" borderId="0" xfId="0" applyNumberFormat="1" applyFont="1" applyAlignment="1">
      <alignment horizontal="left"/>
    </xf>
    <xf numFmtId="165" fontId="27" fillId="0" borderId="7" xfId="0" applyNumberFormat="1" applyFont="1" applyBorder="1" applyAlignment="1">
      <alignment horizontal="left"/>
    </xf>
    <xf numFmtId="165" fontId="11" fillId="0" borderId="7" xfId="0" applyNumberFormat="1" applyFont="1" applyBorder="1" applyAlignment="1">
      <alignment horizontal="left"/>
    </xf>
    <xf numFmtId="0" fontId="17" fillId="0" borderId="7" xfId="0" applyFont="1" applyBorder="1" applyAlignment="1">
      <alignment horizontal="right"/>
    </xf>
    <xf numFmtId="0" fontId="17" fillId="0" borderId="0" xfId="0" applyFont="1"/>
    <xf numFmtId="0" fontId="34" fillId="0" borderId="0" xfId="0" applyFont="1" applyAlignment="1">
      <alignment horizontal="left"/>
    </xf>
    <xf numFmtId="165" fontId="27" fillId="0" borderId="4" xfId="0" applyNumberFormat="1" applyFont="1" applyBorder="1" applyAlignment="1">
      <alignment horizontal="left"/>
    </xf>
    <xf numFmtId="165" fontId="11" fillId="0" borderId="4" xfId="0" applyNumberFormat="1" applyFont="1" applyBorder="1" applyAlignment="1">
      <alignment horizontal="left"/>
    </xf>
    <xf numFmtId="165" fontId="27" fillId="0" borderId="7" xfId="0" applyNumberFormat="1" applyFont="1" applyBorder="1" applyAlignment="1">
      <alignment horizontal="right"/>
    </xf>
    <xf numFmtId="165" fontId="11" fillId="0" borderId="7" xfId="0" applyNumberFormat="1" applyFont="1" applyBorder="1" applyAlignment="1">
      <alignment horizontal="right"/>
    </xf>
    <xf numFmtId="0" fontId="35" fillId="0" borderId="0" xfId="0" applyFont="1" applyAlignment="1">
      <alignment horizontal="left"/>
    </xf>
    <xf numFmtId="0" fontId="11" fillId="0" borderId="0" xfId="0" applyFont="1" applyAlignment="1">
      <alignment horizontal="right"/>
    </xf>
    <xf numFmtId="12" fontId="0" fillId="0" borderId="4" xfId="0" applyNumberFormat="1" applyBorder="1" applyAlignment="1">
      <alignment horizontal="left" wrapText="1"/>
    </xf>
    <xf numFmtId="165" fontId="11" fillId="0" borderId="4" xfId="0" applyNumberFormat="1" applyFont="1" applyBorder="1" applyAlignment="1">
      <alignment wrapText="1"/>
    </xf>
    <xf numFmtId="165" fontId="27" fillId="0" borderId="4" xfId="0" applyNumberFormat="1" applyFont="1" applyBorder="1" applyAlignment="1">
      <alignment horizontal="left" wrapText="1"/>
    </xf>
    <xf numFmtId="165" fontId="11" fillId="0" borderId="4" xfId="0" applyNumberFormat="1" applyFont="1" applyBorder="1" applyAlignment="1">
      <alignment horizontal="left" wrapText="1"/>
    </xf>
    <xf numFmtId="0" fontId="11" fillId="0" borderId="4" xfId="0" applyFont="1" applyBorder="1" applyAlignment="1">
      <alignment horizontal="right" wrapText="1"/>
    </xf>
    <xf numFmtId="0" fontId="36" fillId="2" borderId="1" xfId="0" applyFont="1" applyFill="1" applyBorder="1" applyAlignment="1">
      <alignment vertical="center"/>
    </xf>
    <xf numFmtId="12" fontId="31" fillId="5" borderId="0" xfId="0" applyNumberFormat="1" applyFont="1" applyFill="1" applyAlignment="1">
      <alignment horizontal="left"/>
    </xf>
    <xf numFmtId="0" fontId="5" fillId="5" borderId="0" xfId="0" applyFont="1" applyFill="1"/>
    <xf numFmtId="0" fontId="5" fillId="5" borderId="0" xfId="0" applyFont="1" applyFill="1" applyAlignment="1">
      <alignment horizontal="left"/>
    </xf>
    <xf numFmtId="0" fontId="7" fillId="5" borderId="0" xfId="0" applyFont="1" applyFill="1"/>
    <xf numFmtId="0" fontId="17" fillId="5" borderId="0" xfId="0" applyFont="1" applyFill="1"/>
    <xf numFmtId="0" fontId="17" fillId="5" borderId="0" xfId="0" applyFont="1" applyFill="1" applyAlignment="1">
      <alignment horizontal="left"/>
    </xf>
    <xf numFmtId="0" fontId="7" fillId="5" borderId="0" xfId="0" applyFont="1" applyFill="1" applyAlignment="1">
      <alignment horizontal="left"/>
    </xf>
    <xf numFmtId="164" fontId="15" fillId="0" borderId="7" xfId="0" applyNumberFormat="1" applyFont="1" applyBorder="1" applyAlignment="1">
      <alignment horizontal="center"/>
    </xf>
    <xf numFmtId="164" fontId="0" fillId="0" borderId="7" xfId="0" applyNumberFormat="1" applyBorder="1" applyAlignment="1">
      <alignment horizontal="left" indent="2"/>
    </xf>
    <xf numFmtId="0" fontId="0" fillId="3" borderId="2" xfId="0" applyFill="1" applyBorder="1"/>
    <xf numFmtId="165" fontId="7" fillId="3" borderId="2" xfId="0" applyNumberFormat="1" applyFont="1" applyFill="1" applyBorder="1" applyAlignment="1">
      <alignment horizontal="center" wrapText="1"/>
    </xf>
    <xf numFmtId="0" fontId="9" fillId="3" borderId="2" xfId="0" applyFont="1" applyFill="1" applyBorder="1" applyAlignment="1">
      <alignment horizontal="center"/>
    </xf>
    <xf numFmtId="164" fontId="7" fillId="3" borderId="2" xfId="0" applyNumberFormat="1" applyFont="1" applyFill="1" applyBorder="1" applyAlignment="1">
      <alignment horizontal="center" wrapText="1"/>
    </xf>
    <xf numFmtId="3" fontId="0" fillId="0" borderId="0" xfId="0" applyNumberFormat="1"/>
    <xf numFmtId="0" fontId="37" fillId="0" borderId="0" xfId="0" applyFont="1"/>
    <xf numFmtId="0" fontId="0" fillId="0" borderId="7" xfId="0" applyBorder="1" applyAlignment="1">
      <alignment horizontal="left"/>
    </xf>
    <xf numFmtId="0" fontId="27" fillId="0" borderId="7" xfId="0" applyFont="1" applyBorder="1"/>
    <xf numFmtId="164" fontId="18" fillId="0" borderId="7" xfId="0" applyNumberFormat="1" applyFont="1" applyBorder="1" applyAlignment="1">
      <alignment horizontal="center"/>
    </xf>
    <xf numFmtId="0" fontId="0" fillId="0" borderId="2" xfId="0" applyBorder="1" applyAlignment="1">
      <alignment horizontal="left"/>
    </xf>
    <xf numFmtId="0" fontId="11" fillId="0" borderId="2" xfId="0" applyFont="1" applyBorder="1"/>
    <xf numFmtId="0" fontId="27" fillId="0" borderId="2" xfId="0" applyFont="1" applyBorder="1"/>
    <xf numFmtId="0" fontId="27" fillId="0" borderId="4" xfId="0" applyFont="1" applyBorder="1"/>
    <xf numFmtId="0" fontId="22" fillId="0" borderId="0" xfId="0" applyFont="1" applyAlignment="1">
      <alignment horizontal="left" indent="2"/>
    </xf>
    <xf numFmtId="0" fontId="34" fillId="0" borderId="0" xfId="0" applyFont="1"/>
    <xf numFmtId="0" fontId="10" fillId="0" borderId="0" xfId="0" applyFont="1" applyAlignment="1">
      <alignment horizontal="center"/>
    </xf>
    <xf numFmtId="0" fontId="15" fillId="0" borderId="4" xfId="0" applyFont="1" applyBorder="1" applyAlignment="1">
      <alignment horizontal="left"/>
    </xf>
    <xf numFmtId="0" fontId="15" fillId="0" borderId="0" xfId="0" applyFont="1" applyAlignment="1">
      <alignment horizontal="left" indent="2"/>
    </xf>
    <xf numFmtId="0" fontId="15" fillId="0" borderId="7" xfId="0" applyFont="1" applyBorder="1" applyAlignment="1">
      <alignment horizontal="left" indent="2"/>
    </xf>
    <xf numFmtId="12" fontId="0" fillId="0" borderId="0" xfId="0" applyNumberFormat="1" applyBorder="1" applyAlignment="1">
      <alignment horizontal="left" wrapText="1" indent="2"/>
    </xf>
    <xf numFmtId="165" fontId="20" fillId="0" borderId="0" xfId="0" applyNumberFormat="1" applyFont="1" applyBorder="1" applyAlignment="1">
      <alignment horizontal="left"/>
    </xf>
    <xf numFmtId="165" fontId="11" fillId="0" borderId="0" xfId="0" applyNumberFormat="1" applyFont="1" applyBorder="1"/>
    <xf numFmtId="165" fontId="13" fillId="0" borderId="0" xfId="0" applyNumberFormat="1" applyFont="1" applyBorder="1" applyAlignment="1">
      <alignment horizontal="left"/>
    </xf>
    <xf numFmtId="164" fontId="11" fillId="0" borderId="0" xfId="0" applyNumberFormat="1" applyFont="1" applyBorder="1" applyAlignment="1">
      <alignment horizontal="right"/>
    </xf>
    <xf numFmtId="164" fontId="17" fillId="0" borderId="0" xfId="0" applyNumberFormat="1" applyFont="1" applyBorder="1" applyAlignment="1">
      <alignment horizontal="right"/>
    </xf>
    <xf numFmtId="164" fontId="11" fillId="0" borderId="0" xfId="0" applyNumberFormat="1" applyFont="1" applyBorder="1"/>
    <xf numFmtId="0" fontId="36" fillId="2" borderId="1" xfId="0" applyFont="1" applyFill="1" applyBorder="1" applyAlignment="1">
      <alignment horizontal="left" vertical="center"/>
    </xf>
    <xf numFmtId="0" fontId="5" fillId="2" borderId="1" xfId="0" applyFont="1" applyFill="1" applyBorder="1" applyAlignment="1">
      <alignment vertical="center"/>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0" fillId="0" borderId="0" xfId="0" applyFont="1" applyAlignment="1">
      <alignment horizontal="left" vertical="top"/>
    </xf>
    <xf numFmtId="0" fontId="0" fillId="0" borderId="0" xfId="0" applyFont="1" applyAlignment="1">
      <alignment horizontal="left" vertical="center"/>
    </xf>
    <xf numFmtId="0" fontId="31" fillId="0" borderId="5" xfId="0" applyFont="1" applyBorder="1" applyAlignment="1">
      <alignment horizontal="left" vertical="top" wrapText="1"/>
    </xf>
    <xf numFmtId="0" fontId="22" fillId="0" borderId="0" xfId="0" applyFont="1" applyAlignment="1">
      <alignment horizontal="left" vertical="top" wrapText="1"/>
    </xf>
    <xf numFmtId="0" fontId="0" fillId="0" borderId="6" xfId="0" applyFont="1" applyBorder="1" applyAlignment="1">
      <alignment horizontal="left" vertical="top"/>
    </xf>
    <xf numFmtId="0" fontId="7" fillId="0" borderId="5" xfId="0" applyFont="1" applyBorder="1" applyAlignment="1">
      <alignment horizontal="left" vertical="top" wrapText="1"/>
    </xf>
    <xf numFmtId="0" fontId="0" fillId="0" borderId="0" xfId="0" applyFont="1" applyAlignment="1">
      <alignment horizontal="left" vertical="top" wrapText="1"/>
    </xf>
    <xf numFmtId="0" fontId="0" fillId="0" borderId="6" xfId="0" applyFont="1" applyBorder="1" applyAlignment="1">
      <alignment horizontal="left" vertical="top" wrapText="1"/>
    </xf>
    <xf numFmtId="0" fontId="31" fillId="0" borderId="5" xfId="1" applyFont="1" applyBorder="1" applyAlignment="1">
      <alignment horizontal="left" vertical="top" wrapText="1"/>
    </xf>
    <xf numFmtId="0" fontId="5" fillId="2" borderId="2" xfId="0" applyFont="1" applyFill="1" applyBorder="1" applyAlignment="1">
      <alignment vertical="center"/>
    </xf>
    <xf numFmtId="0" fontId="5" fillId="2" borderId="3" xfId="0" applyFont="1" applyFill="1" applyBorder="1" applyAlignment="1">
      <alignment vertical="center"/>
    </xf>
    <xf numFmtId="2" fontId="22" fillId="0" borderId="0" xfId="0" applyNumberFormat="1" applyFont="1" applyAlignment="1">
      <alignment horizontal="left" vertical="top" wrapText="1"/>
    </xf>
    <xf numFmtId="0" fontId="22" fillId="0" borderId="0" xfId="0" applyFont="1" applyAlignment="1">
      <alignment horizontal="left" vertical="top"/>
    </xf>
    <xf numFmtId="0" fontId="7" fillId="0" borderId="0" xfId="0" applyFont="1" applyAlignment="1">
      <alignment vertical="top"/>
    </xf>
    <xf numFmtId="0" fontId="0" fillId="0" borderId="0" xfId="0" applyFont="1" applyAlignment="1">
      <alignment vertical="top"/>
    </xf>
    <xf numFmtId="0" fontId="22" fillId="0" borderId="0" xfId="0" applyFont="1" applyAlignment="1">
      <alignment vertical="top"/>
    </xf>
    <xf numFmtId="0" fontId="31" fillId="0" borderId="8" xfId="0" applyFont="1" applyBorder="1" applyAlignment="1">
      <alignment horizontal="left" vertical="top" wrapText="1"/>
    </xf>
    <xf numFmtId="0" fontId="22" fillId="0" borderId="7" xfId="0" applyFont="1" applyBorder="1" applyAlignment="1">
      <alignment horizontal="left" vertical="top" wrapText="1"/>
    </xf>
    <xf numFmtId="0" fontId="0" fillId="0" borderId="7" xfId="0" applyFont="1" applyBorder="1" applyAlignment="1">
      <alignment horizontal="left" vertical="top"/>
    </xf>
    <xf numFmtId="0" fontId="0" fillId="0" borderId="9" xfId="0" applyFont="1" applyBorder="1" applyAlignment="1">
      <alignment horizontal="left" vertical="top"/>
    </xf>
    <xf numFmtId="0" fontId="0" fillId="0" borderId="0" xfId="0" applyAlignment="1">
      <alignment horizontal="left" wrapText="1"/>
    </xf>
    <xf numFmtId="0" fontId="10" fillId="0" borderId="0" xfId="0" applyFont="1" applyAlignment="1">
      <alignment horizontal="left" wrapText="1"/>
    </xf>
    <xf numFmtId="0" fontId="11" fillId="0" borderId="0" xfId="0" applyFont="1" applyAlignment="1">
      <alignment horizontal="left"/>
    </xf>
    <xf numFmtId="0" fontId="33" fillId="0" borderId="0" xfId="0" applyFont="1" applyAlignment="1">
      <alignment horizontal="left"/>
    </xf>
    <xf numFmtId="164" fontId="10" fillId="0" borderId="0" xfId="0" applyNumberFormat="1" applyFont="1" applyAlignment="1">
      <alignment wrapText="1"/>
    </xf>
    <xf numFmtId="0" fontId="11" fillId="0" borderId="0" xfId="0" applyFont="1" applyAlignment="1"/>
    <xf numFmtId="164" fontId="11" fillId="0" borderId="0" xfId="0" applyNumberFormat="1" applyFont="1" applyAlignment="1"/>
    <xf numFmtId="164" fontId="10" fillId="0" borderId="0" xfId="0" applyNumberFormat="1" applyFont="1" applyAlignment="1"/>
    <xf numFmtId="0" fontId="18" fillId="0" borderId="0" xfId="0" applyFont="1" applyAlignment="1"/>
    <xf numFmtId="0" fontId="0" fillId="0" borderId="0" xfId="0" applyAlignment="1"/>
    <xf numFmtId="0" fontId="13" fillId="0" borderId="0" xfId="0" applyFont="1" applyAlignment="1"/>
    <xf numFmtId="164" fontId="0" fillId="0" borderId="0" xfId="0" applyNumberFormat="1" applyAlignment="1"/>
    <xf numFmtId="0" fontId="43" fillId="0" borderId="0" xfId="0" applyFont="1"/>
    <xf numFmtId="0" fontId="2" fillId="0" borderId="0" xfId="0" applyFont="1" applyAlignment="1">
      <alignment horizontal="center" wrapText="1"/>
    </xf>
    <xf numFmtId="0" fontId="0" fillId="0" borderId="0" xfId="0" applyAlignment="1">
      <alignment wrapText="1"/>
    </xf>
    <xf numFmtId="0" fontId="0" fillId="0" borderId="0" xfId="0" applyAlignment="1">
      <alignment vertical="center" wrapText="1"/>
    </xf>
    <xf numFmtId="0" fontId="7"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vertical="center" wrapText="1"/>
    </xf>
    <xf numFmtId="0" fontId="48" fillId="0" borderId="0" xfId="0" applyFont="1" applyAlignment="1">
      <alignment vertical="center" wrapText="1"/>
    </xf>
    <xf numFmtId="0" fontId="43" fillId="0" borderId="0" xfId="0" applyFont="1" applyAlignment="1">
      <alignment vertical="center" wrapText="1"/>
    </xf>
    <xf numFmtId="0" fontId="36" fillId="2" borderId="7" xfId="0" applyFont="1" applyFill="1" applyBorder="1" applyAlignment="1">
      <alignment wrapText="1"/>
    </xf>
    <xf numFmtId="0" fontId="11" fillId="0" borderId="0" xfId="0" applyFont="1" applyAlignment="1">
      <alignment vertical="top" wrapText="1"/>
    </xf>
    <xf numFmtId="166" fontId="0" fillId="0" borderId="0" xfId="0" applyNumberFormat="1"/>
    <xf numFmtId="0" fontId="53" fillId="0" borderId="0" xfId="0" applyFont="1"/>
    <xf numFmtId="0" fontId="0" fillId="0" borderId="0" xfId="0" applyAlignment="1">
      <alignment wrapText="1"/>
    </xf>
    <xf numFmtId="0" fontId="0" fillId="0" borderId="0" xfId="0"/>
    <xf numFmtId="0" fontId="11" fillId="0" borderId="0" xfId="0" applyFont="1"/>
    <xf numFmtId="0" fontId="7" fillId="0" borderId="0" xfId="0" applyFont="1" applyAlignment="1">
      <alignment vertical="center" wrapText="1"/>
    </xf>
    <xf numFmtId="0" fontId="33" fillId="0" borderId="0" xfId="0" applyFont="1"/>
    <xf numFmtId="0" fontId="50" fillId="0" borderId="0" xfId="0" applyFont="1"/>
    <xf numFmtId="0" fontId="33" fillId="0" borderId="0" xfId="0" applyFont="1" applyAlignment="1">
      <alignment horizontal="right"/>
    </xf>
    <xf numFmtId="165" fontId="33" fillId="0" borderId="0" xfId="0" applyNumberFormat="1" applyFont="1" applyBorder="1"/>
    <xf numFmtId="0" fontId="33" fillId="0" borderId="0" xfId="0" applyFont="1" applyBorder="1" applyAlignment="1">
      <alignment horizontal="right"/>
    </xf>
    <xf numFmtId="165" fontId="33" fillId="0" borderId="0" xfId="0" applyNumberFormat="1" applyFont="1" applyAlignment="1">
      <alignment horizontal="right"/>
    </xf>
    <xf numFmtId="165" fontId="33" fillId="0" borderId="0" xfId="0" applyNumberFormat="1" applyFont="1"/>
    <xf numFmtId="0" fontId="33" fillId="0" borderId="0" xfId="0" applyFont="1" applyBorder="1"/>
    <xf numFmtId="0" fontId="33" fillId="0" borderId="0" xfId="0" applyFont="1" applyFill="1"/>
    <xf numFmtId="0" fontId="33" fillId="0" borderId="7" xfId="0" applyFont="1" applyBorder="1"/>
    <xf numFmtId="0" fontId="33" fillId="0" borderId="7" xfId="0" applyFont="1" applyBorder="1" applyAlignment="1">
      <alignment horizontal="right"/>
    </xf>
    <xf numFmtId="165" fontId="33" fillId="0" borderId="7" xfId="0" applyNumberFormat="1" applyFont="1" applyBorder="1"/>
    <xf numFmtId="165" fontId="33" fillId="0" borderId="7" xfId="0" applyNumberFormat="1" applyFont="1" applyBorder="1" applyAlignment="1">
      <alignment horizontal="right"/>
    </xf>
    <xf numFmtId="0" fontId="33" fillId="0" borderId="4" xfId="0" applyFont="1" applyBorder="1"/>
    <xf numFmtId="3" fontId="33" fillId="0" borderId="0" xfId="0" applyNumberFormat="1" applyFont="1"/>
    <xf numFmtId="0" fontId="52" fillId="0" borderId="0" xfId="0" applyFont="1"/>
    <xf numFmtId="0" fontId="50" fillId="0" borderId="0" xfId="0" applyFont="1" applyAlignment="1">
      <alignment horizontal="center"/>
    </xf>
    <xf numFmtId="0" fontId="0" fillId="0" borderId="13" xfId="0" applyBorder="1"/>
    <xf numFmtId="0" fontId="7" fillId="0" borderId="14" xfId="0" applyFont="1" applyBorder="1" applyAlignment="1">
      <alignment horizontal="center"/>
    </xf>
    <xf numFmtId="166" fontId="7" fillId="0" borderId="14" xfId="0" applyNumberFormat="1" applyFont="1" applyBorder="1" applyAlignment="1">
      <alignment horizontal="center"/>
    </xf>
    <xf numFmtId="0" fontId="7" fillId="0" borderId="15" xfId="0" applyFont="1" applyBorder="1" applyAlignment="1">
      <alignment horizontal="center"/>
    </xf>
    <xf numFmtId="0" fontId="49" fillId="0" borderId="13" xfId="0" applyFont="1" applyBorder="1"/>
    <xf numFmtId="3" fontId="0" fillId="0" borderId="14" xfId="0" applyNumberFormat="1" applyBorder="1"/>
    <xf numFmtId="0" fontId="0" fillId="0" borderId="14" xfId="0" applyBorder="1" applyAlignment="1">
      <alignment horizontal="right"/>
    </xf>
    <xf numFmtId="166" fontId="0" fillId="0" borderId="16" xfId="0" applyNumberFormat="1" applyBorder="1" applyAlignment="1">
      <alignment horizontal="right"/>
    </xf>
    <xf numFmtId="0" fontId="0" fillId="0" borderId="15" xfId="0" applyBorder="1" applyAlignment="1">
      <alignment horizontal="right"/>
    </xf>
    <xf numFmtId="0" fontId="7" fillId="0" borderId="13" xfId="0" applyFont="1" applyBorder="1"/>
    <xf numFmtId="166" fontId="0" fillId="0" borderId="14" xfId="0" applyNumberFormat="1" applyBorder="1" applyAlignment="1">
      <alignment horizontal="right"/>
    </xf>
    <xf numFmtId="0" fontId="7" fillId="0" borderId="14" xfId="0" applyFont="1" applyBorder="1" applyAlignment="1">
      <alignment horizontal="left"/>
    </xf>
    <xf numFmtId="0" fontId="0" fillId="0" borderId="14" xfId="0" applyBorder="1"/>
    <xf numFmtId="166" fontId="7" fillId="0" borderId="16" xfId="0" applyNumberFormat="1" applyFont="1" applyBorder="1" applyAlignment="1">
      <alignment horizontal="right"/>
    </xf>
    <xf numFmtId="0" fontId="54" fillId="6" borderId="13" xfId="0" applyFont="1" applyFill="1" applyBorder="1" applyAlignment="1">
      <alignment horizontal="left" wrapText="1"/>
    </xf>
    <xf numFmtId="0" fontId="54" fillId="6" borderId="14" xfId="0" applyFont="1" applyFill="1" applyBorder="1" applyAlignment="1">
      <alignment horizontal="right" wrapText="1"/>
    </xf>
    <xf numFmtId="166" fontId="54" fillId="6" borderId="14" xfId="0" applyNumberFormat="1" applyFont="1" applyFill="1" applyBorder="1" applyAlignment="1">
      <alignment horizontal="right" wrapText="1"/>
    </xf>
    <xf numFmtId="0" fontId="54" fillId="6" borderId="14" xfId="0" applyFont="1" applyFill="1" applyBorder="1" applyAlignment="1">
      <alignment horizontal="left" wrapText="1"/>
    </xf>
    <xf numFmtId="3" fontId="54" fillId="6" borderId="14" xfId="0" applyNumberFormat="1" applyFont="1" applyFill="1" applyBorder="1" applyAlignment="1">
      <alignment horizontal="right" wrapText="1"/>
    </xf>
    <xf numFmtId="0" fontId="54" fillId="6" borderId="15" xfId="0" applyFont="1" applyFill="1" applyBorder="1" applyAlignment="1">
      <alignment horizontal="right" wrapText="1"/>
    </xf>
    <xf numFmtId="0" fontId="54" fillId="6" borderId="17" xfId="0" applyFont="1" applyFill="1" applyBorder="1" applyAlignment="1">
      <alignment horizontal="right" wrapText="1"/>
    </xf>
    <xf numFmtId="0" fontId="0" fillId="0" borderId="5" xfId="0" applyBorder="1"/>
    <xf numFmtId="0" fontId="0" fillId="0" borderId="14" xfId="0" applyBorder="1" applyAlignment="1">
      <alignment horizontal="left" vertical="top" wrapText="1"/>
    </xf>
    <xf numFmtId="0" fontId="0" fillId="0" borderId="17" xfId="0" applyBorder="1" applyAlignment="1">
      <alignment horizontal="left" vertical="top" wrapText="1"/>
    </xf>
    <xf numFmtId="0" fontId="49" fillId="0" borderId="14" xfId="0" applyFont="1" applyBorder="1"/>
    <xf numFmtId="0" fontId="11" fillId="0" borderId="14" xfId="0" applyFont="1" applyBorder="1"/>
    <xf numFmtId="0" fontId="11" fillId="0" borderId="14" xfId="0" applyFont="1" applyBorder="1" applyAlignment="1">
      <alignment horizontal="left" vertical="top" wrapText="1"/>
    </xf>
    <xf numFmtId="0" fontId="11" fillId="0" borderId="17" xfId="0" applyFont="1" applyBorder="1" applyAlignment="1">
      <alignment horizontal="left" vertical="top" wrapText="1"/>
    </xf>
    <xf numFmtId="0" fontId="11" fillId="0" borderId="5" xfId="0" applyFont="1" applyBorder="1"/>
    <xf numFmtId="166" fontId="7" fillId="0" borderId="14" xfId="0" applyNumberFormat="1" applyFont="1" applyBorder="1" applyAlignment="1">
      <alignment horizontal="right"/>
    </xf>
    <xf numFmtId="0" fontId="0" fillId="0" borderId="17" xfId="0" applyBorder="1"/>
    <xf numFmtId="3" fontId="55" fillId="6" borderId="14" xfId="0" applyNumberFormat="1" applyFont="1" applyFill="1" applyBorder="1" applyAlignment="1">
      <alignment horizontal="left" vertical="top" wrapText="1"/>
    </xf>
    <xf numFmtId="0" fontId="55" fillId="6" borderId="14" xfId="0" applyFont="1" applyFill="1" applyBorder="1" applyAlignment="1">
      <alignment horizontal="left" vertical="top" wrapText="1"/>
    </xf>
    <xf numFmtId="0" fontId="54" fillId="6" borderId="18" xfId="0" applyFont="1" applyFill="1" applyBorder="1" applyAlignment="1">
      <alignment horizontal="left" wrapText="1"/>
    </xf>
    <xf numFmtId="0" fontId="55" fillId="6" borderId="18" xfId="0" applyFont="1" applyFill="1" applyBorder="1" applyAlignment="1">
      <alignment horizontal="left" vertical="top" wrapText="1"/>
    </xf>
    <xf numFmtId="166" fontId="54" fillId="6" borderId="18" xfId="0" applyNumberFormat="1" applyFont="1" applyFill="1" applyBorder="1" applyAlignment="1">
      <alignment horizontal="right" wrapText="1"/>
    </xf>
    <xf numFmtId="0" fontId="0" fillId="0" borderId="18" xfId="0" applyBorder="1"/>
    <xf numFmtId="0" fontId="0" fillId="0" borderId="19" xfId="0" applyBorder="1"/>
    <xf numFmtId="0" fontId="5" fillId="2" borderId="10" xfId="0" applyFont="1" applyFill="1" applyBorder="1"/>
    <xf numFmtId="0" fontId="8" fillId="2" borderId="11" xfId="0" applyFont="1" applyFill="1" applyBorder="1"/>
    <xf numFmtId="166" fontId="8" fillId="2" borderId="11" xfId="0" applyNumberFormat="1" applyFont="1" applyFill="1" applyBorder="1"/>
    <xf numFmtId="0" fontId="8" fillId="2" borderId="12" xfId="0" applyFont="1" applyFill="1" applyBorder="1"/>
    <xf numFmtId="0" fontId="43" fillId="0" borderId="0" xfId="0" applyFont="1" applyAlignment="1">
      <alignment horizontal="left"/>
    </xf>
    <xf numFmtId="0" fontId="9" fillId="4" borderId="2" xfId="0" applyFont="1" applyFill="1" applyBorder="1"/>
    <xf numFmtId="12" fontId="7" fillId="0" borderId="7" xfId="0" applyNumberFormat="1" applyFont="1" applyBorder="1" applyAlignment="1">
      <alignment horizontal="left"/>
    </xf>
    <xf numFmtId="165" fontId="25" fillId="0" borderId="7" xfId="0" applyNumberFormat="1" applyFont="1" applyBorder="1" applyAlignment="1">
      <alignment horizontal="left" indent="2"/>
    </xf>
    <xf numFmtId="0" fontId="25" fillId="0" borderId="7" xfId="0" applyFont="1" applyBorder="1"/>
    <xf numFmtId="165" fontId="10" fillId="0" borderId="0" xfId="0" applyNumberFormat="1" applyFont="1" applyAlignment="1">
      <alignment horizontal="left" indent="2"/>
    </xf>
    <xf numFmtId="165" fontId="10" fillId="0" borderId="7" xfId="0" applyNumberFormat="1" applyFont="1" applyBorder="1" applyAlignment="1">
      <alignment horizontal="left" indent="2"/>
    </xf>
    <xf numFmtId="0" fontId="10" fillId="0" borderId="7" xfId="0" applyFont="1" applyBorder="1"/>
    <xf numFmtId="12" fontId="7" fillId="0" borderId="0" xfId="0" applyNumberFormat="1" applyFont="1" applyAlignment="1">
      <alignment horizontal="left" wrapText="1"/>
    </xf>
    <xf numFmtId="165" fontId="17" fillId="0" borderId="0" xfId="0" applyNumberFormat="1" applyFont="1"/>
    <xf numFmtId="165" fontId="7" fillId="0" borderId="0" xfId="0" applyNumberFormat="1" applyFont="1"/>
    <xf numFmtId="0" fontId="49" fillId="0" borderId="0" xfId="0" applyFont="1"/>
    <xf numFmtId="0" fontId="54" fillId="0" borderId="0" xfId="0" applyFont="1" applyAlignment="1">
      <alignment horizontal="left" wrapText="1"/>
    </xf>
    <xf numFmtId="0" fontId="54" fillId="0" borderId="7" xfId="0" applyFont="1" applyBorder="1" applyAlignment="1">
      <alignment horizontal="left" wrapText="1"/>
    </xf>
    <xf numFmtId="0" fontId="7" fillId="0" borderId="0" xfId="0" applyFont="1" applyAlignment="1">
      <alignment horizontal="left"/>
    </xf>
    <xf numFmtId="165" fontId="9" fillId="0" borderId="0" xfId="0" applyNumberFormat="1" applyFont="1"/>
    <xf numFmtId="0" fontId="10" fillId="0" borderId="7" xfId="0" applyFont="1" applyBorder="1" applyAlignment="1">
      <alignment horizontal="left" indent="2"/>
    </xf>
    <xf numFmtId="0" fontId="10" fillId="0" borderId="0" xfId="0" applyFont="1" applyAlignment="1">
      <alignment horizontal="left" indent="2"/>
    </xf>
    <xf numFmtId="165" fontId="10" fillId="0" borderId="4" xfId="0" applyNumberFormat="1" applyFont="1" applyBorder="1" applyAlignment="1">
      <alignment horizontal="left" indent="2"/>
    </xf>
    <xf numFmtId="0" fontId="10" fillId="0" borderId="4" xfId="0" applyFont="1" applyBorder="1"/>
    <xf numFmtId="164" fontId="39" fillId="0" borderId="0" xfId="0" applyNumberFormat="1" applyFont="1" applyAlignment="1">
      <alignment horizontal="right"/>
    </xf>
    <xf numFmtId="0" fontId="0" fillId="0" borderId="0" xfId="0" applyAlignment="1">
      <alignment horizontal="right"/>
    </xf>
    <xf numFmtId="164" fontId="39" fillId="0" borderId="7" xfId="0" applyNumberFormat="1" applyFont="1" applyBorder="1" applyAlignment="1">
      <alignment horizontal="right"/>
    </xf>
    <xf numFmtId="0" fontId="7" fillId="5" borderId="0" xfId="0" applyFont="1" applyFill="1" applyAlignment="1">
      <alignment wrapText="1"/>
    </xf>
    <xf numFmtId="12" fontId="0" fillId="0" borderId="0" xfId="0" applyNumberFormat="1" applyFill="1" applyAlignment="1">
      <alignment horizontal="left" indent="2"/>
    </xf>
    <xf numFmtId="0" fontId="57" fillId="0" borderId="0" xfId="0" applyFont="1"/>
    <xf numFmtId="3" fontId="50" fillId="0" borderId="0" xfId="0" applyNumberFormat="1" applyFont="1"/>
    <xf numFmtId="166" fontId="50" fillId="0" borderId="0" xfId="0" applyNumberFormat="1" applyFont="1"/>
    <xf numFmtId="165" fontId="50" fillId="0" borderId="0" xfId="0" applyNumberFormat="1" applyFont="1"/>
    <xf numFmtId="0" fontId="50" fillId="0" borderId="4" xfId="0" applyFont="1" applyBorder="1"/>
    <xf numFmtId="3" fontId="50" fillId="0" borderId="7" xfId="0" applyNumberFormat="1" applyFont="1" applyBorder="1"/>
    <xf numFmtId="0" fontId="50" fillId="0" borderId="4" xfId="0" applyFont="1" applyBorder="1" applyAlignment="1">
      <alignment horizontal="left" indent="1"/>
    </xf>
    <xf numFmtId="0" fontId="33" fillId="0" borderId="0" xfId="0" applyFont="1" applyAlignment="1">
      <alignment horizontal="left" wrapText="1" indent="2"/>
    </xf>
    <xf numFmtId="0" fontId="33" fillId="0" borderId="0" xfId="0" applyFont="1" applyAlignment="1">
      <alignment horizontal="left" indent="2"/>
    </xf>
    <xf numFmtId="3" fontId="50" fillId="0" borderId="0" xfId="0" applyNumberFormat="1" applyFont="1" applyAlignment="1">
      <alignment horizontal="left" indent="2"/>
    </xf>
    <xf numFmtId="0" fontId="50" fillId="0" borderId="0" xfId="0" applyFont="1" applyAlignment="1">
      <alignment horizontal="left" indent="1"/>
    </xf>
    <xf numFmtId="3" fontId="59" fillId="0" borderId="0" xfId="0" applyNumberFormat="1" applyFont="1" applyAlignment="1">
      <alignment horizontal="right"/>
    </xf>
    <xf numFmtId="166" fontId="50" fillId="0" borderId="4" xfId="0" applyNumberFormat="1" applyFont="1" applyBorder="1"/>
    <xf numFmtId="0" fontId="6" fillId="0" borderId="0" xfId="0" applyFont="1" applyAlignment="1">
      <alignment wrapText="1"/>
    </xf>
    <xf numFmtId="3" fontId="50" fillId="0" borderId="0" xfId="0" applyNumberFormat="1" applyFont="1" applyAlignment="1">
      <alignment horizontal="left" wrapText="1"/>
    </xf>
    <xf numFmtId="165" fontId="51" fillId="0" borderId="0" xfId="0" applyNumberFormat="1" applyFont="1" applyAlignment="1">
      <alignment horizontal="left" wrapText="1"/>
    </xf>
    <xf numFmtId="0" fontId="61" fillId="2" borderId="0" xfId="0" applyFont="1" applyFill="1"/>
    <xf numFmtId="166" fontId="61" fillId="2" borderId="0" xfId="0" applyNumberFormat="1" applyFont="1" applyFill="1"/>
    <xf numFmtId="166" fontId="33" fillId="0" borderId="0" xfId="0" applyNumberFormat="1" applyFont="1"/>
    <xf numFmtId="166" fontId="33" fillId="0" borderId="7" xfId="0" applyNumberFormat="1" applyFont="1" applyBorder="1"/>
    <xf numFmtId="0" fontId="52" fillId="0" borderId="0" xfId="0" applyFont="1" applyAlignment="1">
      <alignment horizontal="left" wrapText="1" indent="2"/>
    </xf>
    <xf numFmtId="0" fontId="33" fillId="0" borderId="7" xfId="0" applyFont="1" applyBorder="1" applyAlignment="1">
      <alignment horizontal="left" indent="2"/>
    </xf>
    <xf numFmtId="166" fontId="50" fillId="0" borderId="0" xfId="0" applyNumberFormat="1" applyFont="1" applyBorder="1"/>
    <xf numFmtId="165" fontId="50" fillId="0" borderId="0" xfId="0" applyNumberFormat="1" applyFont="1" applyBorder="1"/>
    <xf numFmtId="166" fontId="61" fillId="2" borderId="0" xfId="0" applyNumberFormat="1" applyFont="1" applyFill="1" applyAlignment="1">
      <alignment horizontal="center"/>
    </xf>
    <xf numFmtId="166" fontId="61" fillId="2" borderId="0" xfId="0" applyNumberFormat="1" applyFont="1" applyFill="1" applyAlignment="1">
      <alignment horizontal="center" wrapText="1"/>
    </xf>
    <xf numFmtId="166" fontId="0" fillId="0" borderId="0" xfId="0" applyNumberFormat="1" applyBorder="1"/>
    <xf numFmtId="3" fontId="61" fillId="2" borderId="0" xfId="0" applyNumberFormat="1" applyFont="1" applyFill="1"/>
    <xf numFmtId="0" fontId="62" fillId="0" borderId="0" xfId="0" applyFont="1"/>
    <xf numFmtId="3" fontId="33" fillId="0" borderId="0" xfId="0" applyNumberFormat="1" applyFont="1" applyAlignment="1">
      <alignment horizontal="left"/>
    </xf>
    <xf numFmtId="166" fontId="33" fillId="0" borderId="0" xfId="0" applyNumberFormat="1" applyFont="1" applyAlignment="1">
      <alignment horizontal="left"/>
    </xf>
    <xf numFmtId="3" fontId="33" fillId="0" borderId="4" xfId="0" applyNumberFormat="1" applyFont="1" applyBorder="1"/>
    <xf numFmtId="166" fontId="33" fillId="0" borderId="4" xfId="0" applyNumberFormat="1" applyFont="1" applyBorder="1"/>
    <xf numFmtId="3" fontId="63" fillId="0" borderId="0" xfId="0" applyNumberFormat="1" applyFont="1" applyAlignment="1">
      <alignment horizontal="right"/>
    </xf>
    <xf numFmtId="165" fontId="33" fillId="0" borderId="4" xfId="0" applyNumberFormat="1" applyFont="1" applyBorder="1"/>
    <xf numFmtId="3" fontId="33" fillId="0" borderId="7" xfId="0" applyNumberFormat="1" applyFont="1" applyBorder="1"/>
    <xf numFmtId="0" fontId="33" fillId="0" borderId="0" xfId="0" applyFont="1" applyBorder="1" applyAlignment="1">
      <alignment horizontal="left" indent="2"/>
    </xf>
    <xf numFmtId="0" fontId="33" fillId="0" borderId="0" xfId="0" applyFont="1" applyBorder="1" applyAlignment="1"/>
    <xf numFmtId="0" fontId="50" fillId="0" borderId="4" xfId="0" applyFont="1" applyBorder="1" applyAlignment="1">
      <alignment wrapText="1"/>
    </xf>
    <xf numFmtId="0" fontId="61" fillId="2" borderId="0" xfId="0" applyFont="1" applyFill="1" applyAlignment="1">
      <alignment horizontal="center"/>
    </xf>
    <xf numFmtId="3" fontId="61" fillId="2" borderId="0" xfId="0" applyNumberFormat="1" applyFont="1" applyFill="1" applyAlignment="1">
      <alignment horizontal="center"/>
    </xf>
    <xf numFmtId="165" fontId="61" fillId="2" borderId="0" xfId="0" applyNumberFormat="1" applyFont="1" applyFill="1" applyAlignment="1">
      <alignment horizontal="center" wrapText="1"/>
    </xf>
    <xf numFmtId="165" fontId="0" fillId="0" borderId="0" xfId="0" applyNumberFormat="1" applyAlignment="1">
      <alignment horizontal="right"/>
    </xf>
    <xf numFmtId="167" fontId="33" fillId="0" borderId="0" xfId="0" applyNumberFormat="1" applyFont="1"/>
    <xf numFmtId="167" fontId="63" fillId="0" borderId="0" xfId="0" applyNumberFormat="1" applyFont="1" applyAlignment="1">
      <alignment horizontal="right"/>
    </xf>
    <xf numFmtId="167" fontId="33" fillId="0" borderId="7" xfId="0" applyNumberFormat="1" applyFont="1" applyBorder="1"/>
    <xf numFmtId="165" fontId="63" fillId="0" borderId="0" xfId="0" applyNumberFormat="1" applyFont="1" applyAlignment="1">
      <alignment horizontal="right"/>
    </xf>
    <xf numFmtId="165" fontId="33" fillId="0" borderId="0" xfId="0" applyNumberFormat="1" applyFont="1" applyAlignment="1">
      <alignment wrapText="1"/>
    </xf>
    <xf numFmtId="3" fontId="7" fillId="0" borderId="0" xfId="0" applyNumberFormat="1" applyFont="1"/>
    <xf numFmtId="0" fontId="0" fillId="0" borderId="20" xfId="0" applyBorder="1"/>
    <xf numFmtId="3" fontId="0" fillId="0" borderId="20" xfId="0" applyNumberFormat="1" applyBorder="1"/>
    <xf numFmtId="165" fontId="64" fillId="0" borderId="20" xfId="0" applyNumberFormat="1" applyFont="1" applyBorder="1"/>
    <xf numFmtId="0" fontId="64" fillId="0" borderId="20" xfId="0" applyFont="1" applyBorder="1"/>
    <xf numFmtId="3" fontId="64" fillId="0" borderId="20" xfId="0" applyNumberFormat="1" applyFont="1" applyBorder="1"/>
    <xf numFmtId="165" fontId="33" fillId="0" borderId="20" xfId="0" applyNumberFormat="1" applyFont="1" applyBorder="1"/>
    <xf numFmtId="0" fontId="0" fillId="4" borderId="0" xfId="0" applyFill="1"/>
    <xf numFmtId="0" fontId="50" fillId="0" borderId="0" xfId="0" applyFont="1" applyAlignment="1">
      <alignment horizontal="left" wrapText="1"/>
    </xf>
    <xf numFmtId="0" fontId="51" fillId="4" borderId="0" xfId="0" applyFont="1" applyFill="1" applyAlignment="1">
      <alignment horizontal="left"/>
    </xf>
    <xf numFmtId="0" fontId="51" fillId="0" borderId="0" xfId="0" applyFont="1" applyAlignment="1">
      <alignment horizontal="left" wrapText="1"/>
    </xf>
    <xf numFmtId="0" fontId="51" fillId="4" borderId="0" xfId="0" applyFont="1" applyFill="1" applyAlignment="1">
      <alignment horizontal="left" wrapText="1"/>
    </xf>
    <xf numFmtId="0" fontId="50" fillId="0" borderId="7" xfId="0" applyFont="1" applyBorder="1"/>
    <xf numFmtId="0" fontId="0" fillId="4" borderId="7" xfId="0" applyFill="1" applyBorder="1"/>
    <xf numFmtId="0" fontId="33" fillId="0" borderId="0" xfId="0" applyFont="1" applyAlignment="1">
      <alignment horizontal="left" indent="1"/>
    </xf>
    <xf numFmtId="0" fontId="33" fillId="4" borderId="0" xfId="0" applyFont="1" applyFill="1"/>
    <xf numFmtId="0" fontId="33" fillId="0" borderId="0" xfId="0" applyFont="1" applyAlignment="1">
      <alignment horizontal="left" wrapText="1" indent="1"/>
    </xf>
    <xf numFmtId="168" fontId="33" fillId="0" borderId="0" xfId="0" applyNumberFormat="1" applyFont="1"/>
    <xf numFmtId="164" fontId="50" fillId="0" borderId="0" xfId="0" applyNumberFormat="1" applyFont="1"/>
    <xf numFmtId="0" fontId="65" fillId="0" borderId="0" xfId="0" applyFont="1"/>
    <xf numFmtId="0" fontId="66" fillId="4" borderId="0" xfId="0" applyFont="1" applyFill="1" applyAlignment="1">
      <alignment horizontal="center"/>
    </xf>
    <xf numFmtId="0" fontId="65" fillId="4" borderId="0" xfId="0" applyFont="1" applyFill="1"/>
    <xf numFmtId="165" fontId="67" fillId="2" borderId="0" xfId="0" applyNumberFormat="1" applyFont="1" applyFill="1"/>
    <xf numFmtId="0" fontId="8" fillId="2" borderId="0" xfId="0" applyFont="1" applyFill="1"/>
    <xf numFmtId="0" fontId="67" fillId="2" borderId="0" xfId="0" applyFont="1" applyFill="1"/>
    <xf numFmtId="0" fontId="33" fillId="4" borderId="7" xfId="0" applyFont="1" applyFill="1" applyBorder="1"/>
    <xf numFmtId="0" fontId="50" fillId="5" borderId="0" xfId="0" applyFont="1" applyFill="1" applyAlignment="1">
      <alignment horizontal="left"/>
    </xf>
    <xf numFmtId="3" fontId="50" fillId="5" borderId="0" xfId="0" applyNumberFormat="1" applyFont="1" applyFill="1"/>
    <xf numFmtId="0" fontId="50" fillId="5" borderId="0" xfId="0" applyFont="1" applyFill="1"/>
    <xf numFmtId="165" fontId="33" fillId="5" borderId="0" xfId="0" applyNumberFormat="1" applyFont="1" applyFill="1" applyAlignment="1">
      <alignment horizontal="right"/>
    </xf>
    <xf numFmtId="0" fontId="0" fillId="5" borderId="0" xfId="0" applyFill="1" applyAlignment="1">
      <alignment horizontal="right"/>
    </xf>
    <xf numFmtId="3" fontId="50" fillId="5" borderId="0" xfId="0" applyNumberFormat="1" applyFont="1" applyFill="1" applyAlignment="1">
      <alignment horizontal="right"/>
    </xf>
    <xf numFmtId="0" fontId="33" fillId="5" borderId="0" xfId="0" applyFont="1" applyFill="1" applyAlignment="1">
      <alignment horizontal="right"/>
    </xf>
    <xf numFmtId="0" fontId="52" fillId="3" borderId="2" xfId="0" applyFont="1" applyFill="1" applyBorder="1"/>
    <xf numFmtId="0" fontId="51" fillId="3" borderId="2" xfId="0" applyFont="1" applyFill="1" applyBorder="1" applyAlignment="1">
      <alignment horizontal="center" wrapText="1"/>
    </xf>
    <xf numFmtId="12" fontId="33" fillId="0" borderId="7" xfId="0" applyNumberFormat="1" applyFont="1" applyBorder="1" applyAlignment="1">
      <alignment horizontal="left"/>
    </xf>
    <xf numFmtId="12" fontId="33" fillId="0" borderId="7" xfId="0" applyNumberFormat="1" applyFont="1" applyBorder="1" applyAlignment="1">
      <alignment horizontal="left" indent="2"/>
    </xf>
    <xf numFmtId="12" fontId="33" fillId="0" borderId="0" xfId="0" applyNumberFormat="1" applyFont="1" applyBorder="1" applyAlignment="1">
      <alignment horizontal="left"/>
    </xf>
    <xf numFmtId="12" fontId="33" fillId="0" borderId="0" xfId="0" applyNumberFormat="1" applyFont="1" applyBorder="1" applyAlignment="1">
      <alignment horizontal="left" indent="2"/>
    </xf>
    <xf numFmtId="165" fontId="69" fillId="0" borderId="0" xfId="0" applyNumberFormat="1" applyFont="1" applyBorder="1" applyAlignment="1">
      <alignment horizontal="right" wrapText="1"/>
    </xf>
    <xf numFmtId="165" fontId="69" fillId="0" borderId="7" xfId="0" applyNumberFormat="1" applyFont="1" applyBorder="1" applyAlignment="1">
      <alignment horizontal="right" wrapText="1"/>
    </xf>
    <xf numFmtId="165" fontId="69" fillId="0" borderId="0" xfId="0" applyNumberFormat="1" applyFont="1" applyBorder="1" applyAlignment="1">
      <alignment wrapText="1"/>
    </xf>
    <xf numFmtId="165" fontId="69" fillId="0" borderId="7" xfId="0" applyNumberFormat="1" applyFont="1" applyBorder="1" applyAlignment="1">
      <alignment wrapText="1"/>
    </xf>
    <xf numFmtId="3" fontId="50" fillId="0" borderId="0" xfId="0" applyNumberFormat="1" applyFont="1" applyAlignment="1">
      <alignment horizontal="center"/>
    </xf>
    <xf numFmtId="165" fontId="50" fillId="0" borderId="0" xfId="0" applyNumberFormat="1" applyFont="1" applyAlignment="1">
      <alignment horizontal="center"/>
    </xf>
    <xf numFmtId="0" fontId="69" fillId="0" borderId="0" xfId="0" applyFont="1" applyAlignment="1">
      <alignment horizontal="left" vertical="top" wrapText="1" indent="2"/>
    </xf>
    <xf numFmtId="0" fontId="69" fillId="0" borderId="0" xfId="0" applyFont="1" applyAlignment="1">
      <alignment vertical="top" wrapText="1"/>
    </xf>
    <xf numFmtId="0" fontId="69" fillId="0" borderId="21" xfId="0" applyFont="1" applyBorder="1" applyAlignment="1">
      <alignment horizontal="left" vertical="top" wrapText="1" indent="2"/>
    </xf>
    <xf numFmtId="0" fontId="50" fillId="0" borderId="4" xfId="0" applyFont="1" applyBorder="1" applyAlignment="1">
      <alignment horizontal="left" wrapText="1" indent="1"/>
    </xf>
    <xf numFmtId="0" fontId="69" fillId="0" borderId="0" xfId="0" applyFont="1" applyAlignment="1">
      <alignment vertical="top"/>
    </xf>
    <xf numFmtId="0" fontId="69" fillId="0" borderId="4" xfId="0" applyFont="1" applyBorder="1" applyAlignment="1">
      <alignment vertical="top"/>
    </xf>
    <xf numFmtId="0" fontId="33" fillId="0" borderId="4" xfId="0" applyFont="1" applyBorder="1" applyAlignment="1">
      <alignment horizontal="left" indent="2"/>
    </xf>
    <xf numFmtId="166" fontId="50" fillId="0" borderId="0" xfId="0" applyNumberFormat="1" applyFont="1" applyAlignment="1">
      <alignment horizontal="center"/>
    </xf>
    <xf numFmtId="0" fontId="50" fillId="0" borderId="7" xfId="0" applyFont="1" applyBorder="1" applyAlignment="1">
      <alignment horizontal="center"/>
    </xf>
    <xf numFmtId="3" fontId="50" fillId="0" borderId="7" xfId="0" applyNumberFormat="1" applyFont="1" applyBorder="1" applyAlignment="1">
      <alignment horizontal="center"/>
    </xf>
    <xf numFmtId="166" fontId="50" fillId="0" borderId="7" xfId="0" applyNumberFormat="1" applyFont="1" applyBorder="1" applyAlignment="1">
      <alignment horizontal="center"/>
    </xf>
    <xf numFmtId="0" fontId="61" fillId="2" borderId="0" xfId="0" applyFont="1" applyFill="1" applyAlignment="1">
      <alignment wrapText="1"/>
    </xf>
    <xf numFmtId="0" fontId="51" fillId="5" borderId="0" xfId="0" applyFont="1" applyFill="1"/>
    <xf numFmtId="0" fontId="51" fillId="5" borderId="0" xfId="0" applyFont="1" applyFill="1" applyAlignment="1">
      <alignment horizontal="center"/>
    </xf>
    <xf numFmtId="0" fontId="51" fillId="5" borderId="0" xfId="0" applyFont="1" applyFill="1" applyAlignment="1">
      <alignment wrapText="1"/>
    </xf>
    <xf numFmtId="0" fontId="50" fillId="0" borderId="0" xfId="0" applyFont="1" applyBorder="1"/>
    <xf numFmtId="0" fontId="33" fillId="0" borderId="0" xfId="0" quotePrefix="1" applyFont="1" applyBorder="1" applyAlignment="1">
      <alignment horizontal="right"/>
    </xf>
    <xf numFmtId="166" fontId="33" fillId="0" borderId="0" xfId="0" applyNumberFormat="1" applyFont="1" applyBorder="1" applyAlignment="1">
      <alignment horizontal="right"/>
    </xf>
    <xf numFmtId="166" fontId="33" fillId="0" borderId="7" xfId="0" applyNumberFormat="1" applyFont="1" applyBorder="1" applyAlignment="1">
      <alignment horizontal="right"/>
    </xf>
    <xf numFmtId="0" fontId="33" fillId="0" borderId="0" xfId="0" applyFont="1" applyBorder="1" applyAlignment="1">
      <alignment horizontal="left" wrapText="1" indent="2"/>
    </xf>
    <xf numFmtId="166" fontId="33" fillId="0" borderId="0" xfId="0" applyNumberFormat="1" applyFont="1" applyBorder="1"/>
    <xf numFmtId="0" fontId="52" fillId="0" borderId="0" xfId="0" applyFont="1" applyBorder="1" applyAlignment="1">
      <alignment horizontal="left" wrapText="1" indent="2"/>
    </xf>
    <xf numFmtId="0" fontId="50" fillId="0" borderId="0" xfId="0" applyFont="1" applyBorder="1" applyAlignment="1">
      <alignment horizontal="left"/>
    </xf>
    <xf numFmtId="0" fontId="33" fillId="0" borderId="0" xfId="0" quotePrefix="1" applyFont="1" applyAlignment="1">
      <alignment horizontal="right"/>
    </xf>
    <xf numFmtId="0" fontId="52" fillId="5" borderId="0" xfId="0" applyFont="1" applyFill="1" applyAlignment="1">
      <alignment wrapText="1"/>
    </xf>
    <xf numFmtId="12" fontId="50" fillId="0" borderId="0" xfId="0" applyNumberFormat="1" applyFont="1" applyBorder="1" applyAlignment="1">
      <alignment horizontal="left" indent="2"/>
    </xf>
    <xf numFmtId="0" fontId="51" fillId="0" borderId="0" xfId="0" applyFont="1"/>
    <xf numFmtId="166" fontId="51" fillId="0" borderId="4" xfId="0" applyNumberFormat="1" applyFont="1" applyBorder="1"/>
    <xf numFmtId="166" fontId="52" fillId="0" borderId="0" xfId="4" applyNumberFormat="1" applyFont="1" applyFill="1" applyBorder="1"/>
    <xf numFmtId="169" fontId="52" fillId="0" borderId="0" xfId="3" applyNumberFormat="1" applyFont="1"/>
    <xf numFmtId="169" fontId="52" fillId="0" borderId="0" xfId="3" applyNumberFormat="1" applyFont="1" applyFill="1"/>
    <xf numFmtId="166" fontId="52" fillId="0" borderId="0" xfId="4" applyNumberFormat="1" applyFont="1" applyFill="1"/>
    <xf numFmtId="169" fontId="52" fillId="0" borderId="7" xfId="3" applyNumberFormat="1" applyFont="1" applyFill="1" applyBorder="1"/>
    <xf numFmtId="166" fontId="52" fillId="0" borderId="7" xfId="4" applyNumberFormat="1" applyFont="1" applyFill="1" applyBorder="1"/>
    <xf numFmtId="0" fontId="33" fillId="0" borderId="0" xfId="0" applyFont="1" applyAlignment="1">
      <alignment wrapText="1"/>
    </xf>
    <xf numFmtId="9" fontId="61" fillId="2" borderId="0" xfId="0" applyNumberFormat="1" applyFont="1" applyFill="1" applyAlignment="1">
      <alignment horizontal="center"/>
    </xf>
    <xf numFmtId="166" fontId="33" fillId="0" borderId="0" xfId="0" applyNumberFormat="1" applyFont="1" applyAlignment="1">
      <alignment horizontal="left" indent="2"/>
    </xf>
    <xf numFmtId="3" fontId="33" fillId="0" borderId="0" xfId="0" applyNumberFormat="1" applyFont="1" applyAlignment="1">
      <alignment horizontal="left" indent="2"/>
    </xf>
    <xf numFmtId="0" fontId="43" fillId="0" borderId="0" xfId="0" applyFont="1" applyAlignment="1">
      <alignment vertical="center"/>
    </xf>
    <xf numFmtId="0" fontId="0" fillId="0" borderId="0" xfId="0" applyAlignment="1">
      <alignment vertical="center"/>
    </xf>
    <xf numFmtId="165" fontId="10" fillId="0" borderId="0" xfId="0" applyNumberFormat="1" applyFont="1" applyAlignment="1">
      <alignment horizontal="right"/>
    </xf>
    <xf numFmtId="165" fontId="10" fillId="0" borderId="7" xfId="0" applyNumberFormat="1" applyFont="1" applyBorder="1" applyAlignment="1">
      <alignment horizontal="right"/>
    </xf>
    <xf numFmtId="0" fontId="61" fillId="2" borderId="0" xfId="0" applyFont="1" applyFill="1" applyAlignment="1">
      <alignment horizontal="left"/>
    </xf>
    <xf numFmtId="165" fontId="33" fillId="5" borderId="0" xfId="0" applyNumberFormat="1" applyFont="1" applyFill="1"/>
    <xf numFmtId="0" fontId="0" fillId="5" borderId="0" xfId="0" applyFill="1"/>
    <xf numFmtId="0" fontId="33" fillId="5" borderId="0" xfId="0" applyFont="1" applyFill="1"/>
    <xf numFmtId="3" fontId="33" fillId="0" borderId="0" xfId="0" applyNumberFormat="1" applyFont="1" applyBorder="1"/>
    <xf numFmtId="0" fontId="67" fillId="2" borderId="0" xfId="0" applyFont="1" applyFill="1" applyAlignment="1">
      <alignment horizontal="center"/>
    </xf>
    <xf numFmtId="0" fontId="52" fillId="5" borderId="0" xfId="0" applyFont="1" applyFill="1" applyAlignment="1">
      <alignment horizontal="center"/>
    </xf>
    <xf numFmtId="0" fontId="0" fillId="0" borderId="7" xfId="0" applyFont="1" applyBorder="1" applyAlignment="1">
      <alignment horizontal="left" vertical="top" wrapText="1"/>
    </xf>
    <xf numFmtId="0" fontId="0" fillId="0" borderId="0" xfId="0" applyAlignment="1">
      <alignment horizontal="left" vertical="top" wrapText="1"/>
    </xf>
    <xf numFmtId="0" fontId="72" fillId="0" borderId="0" xfId="0" applyFont="1" applyAlignment="1">
      <alignment horizontal="left" vertical="top" wrapText="1"/>
    </xf>
    <xf numFmtId="0" fontId="43" fillId="0" borderId="0" xfId="0" applyFont="1" applyAlignment="1">
      <alignment horizontal="left" vertical="top" wrapText="1"/>
    </xf>
    <xf numFmtId="2" fontId="72" fillId="0" borderId="0" xfId="0" applyNumberFormat="1" applyFont="1" applyAlignment="1">
      <alignment horizontal="left" vertical="top" wrapText="1"/>
    </xf>
    <xf numFmtId="0" fontId="43" fillId="0" borderId="0" xfId="0" applyFont="1" applyAlignment="1">
      <alignment horizontal="left"/>
    </xf>
    <xf numFmtId="0" fontId="0" fillId="0" borderId="0" xfId="0" applyAlignment="1">
      <alignment horizontal="left" vertical="center" wrapText="1"/>
    </xf>
    <xf numFmtId="0" fontId="40" fillId="0" borderId="0" xfId="0" applyFont="1" applyAlignment="1">
      <alignment horizontal="center" vertical="center"/>
    </xf>
    <xf numFmtId="0" fontId="42" fillId="0" borderId="0" xfId="5" applyFont="1" applyAlignment="1">
      <alignment horizontal="center" vertical="center" wrapText="1"/>
    </xf>
    <xf numFmtId="0" fontId="44" fillId="2" borderId="0" xfId="5" applyFont="1" applyFill="1" applyAlignment="1">
      <alignment horizontal="center" wrapText="1"/>
    </xf>
    <xf numFmtId="0" fontId="11" fillId="0" borderId="0" xfId="0" applyFont="1" applyAlignment="1">
      <alignment horizontal="left" vertical="top" wrapText="1"/>
    </xf>
    <xf numFmtId="0" fontId="5" fillId="2" borderId="4" xfId="0" applyFont="1" applyFill="1" applyBorder="1" applyAlignment="1">
      <alignment horizontal="left"/>
    </xf>
    <xf numFmtId="0" fontId="56" fillId="0" borderId="0" xfId="0" applyFont="1" applyAlignment="1">
      <alignment horizontal="left" wrapText="1"/>
    </xf>
    <xf numFmtId="0" fontId="7" fillId="5" borderId="0" xfId="0" applyFont="1" applyFill="1" applyAlignment="1">
      <alignment horizontal="left" wrapText="1"/>
    </xf>
    <xf numFmtId="0" fontId="10" fillId="0" borderId="0" xfId="0" applyFont="1" applyAlignment="1">
      <alignment horizontal="left" wrapText="1"/>
    </xf>
    <xf numFmtId="0" fontId="10" fillId="0" borderId="0" xfId="2" applyFont="1" applyAlignment="1">
      <alignment horizontal="left" wrapText="1"/>
    </xf>
    <xf numFmtId="0" fontId="10" fillId="0" borderId="0" xfId="0" applyFont="1" applyAlignment="1">
      <alignment horizontal="left"/>
    </xf>
    <xf numFmtId="0" fontId="11" fillId="0" borderId="0" xfId="0" applyFont="1" applyAlignment="1">
      <alignment horizontal="left"/>
    </xf>
    <xf numFmtId="164" fontId="31" fillId="3" borderId="2" xfId="0" applyNumberFormat="1" applyFont="1" applyFill="1" applyBorder="1" applyAlignment="1">
      <alignment horizontal="center" wrapText="1"/>
    </xf>
    <xf numFmtId="0" fontId="11" fillId="0" borderId="0" xfId="0" applyFont="1" applyAlignment="1"/>
    <xf numFmtId="0" fontId="10" fillId="0" borderId="0" xfId="0" applyFont="1" applyAlignment="1"/>
    <xf numFmtId="0" fontId="10" fillId="0" borderId="0" xfId="0" applyFont="1" applyAlignment="1">
      <alignment wrapText="1"/>
    </xf>
    <xf numFmtId="164" fontId="7" fillId="4" borderId="2" xfId="0" applyNumberFormat="1" applyFont="1" applyFill="1" applyBorder="1" applyAlignment="1">
      <alignment horizontal="center" wrapText="1"/>
    </xf>
    <xf numFmtId="0" fontId="31" fillId="5" borderId="4" xfId="0" applyFont="1" applyFill="1" applyBorder="1" applyAlignment="1"/>
    <xf numFmtId="0" fontId="11" fillId="0" borderId="0" xfId="0" applyFont="1" applyAlignment="1">
      <alignment horizontal="left" wrapText="1"/>
    </xf>
    <xf numFmtId="0" fontId="10" fillId="0" borderId="0" xfId="2" applyFont="1" applyAlignment="1">
      <alignment horizontal="left" vertical="top" wrapText="1"/>
    </xf>
    <xf numFmtId="12" fontId="31" fillId="5" borderId="4" xfId="0" applyNumberFormat="1" applyFont="1" applyFill="1" applyBorder="1" applyAlignment="1">
      <alignment horizontal="left"/>
    </xf>
    <xf numFmtId="12" fontId="31" fillId="5" borderId="0" xfId="0" applyNumberFormat="1" applyFont="1" applyFill="1" applyAlignment="1">
      <alignment horizontal="left"/>
    </xf>
    <xf numFmtId="0" fontId="5" fillId="2" borderId="0" xfId="0" applyFont="1" applyFill="1" applyAlignment="1">
      <alignment horizontal="left"/>
    </xf>
    <xf numFmtId="0" fontId="5" fillId="2" borderId="4" xfId="0" applyFont="1" applyFill="1" applyBorder="1" applyAlignment="1">
      <alignment horizontal="left" wrapText="1"/>
    </xf>
    <xf numFmtId="0" fontId="7" fillId="0" borderId="0" xfId="0" applyFont="1" applyAlignment="1">
      <alignment horizontal="left"/>
    </xf>
    <xf numFmtId="0" fontId="7" fillId="5" borderId="0" xfId="0" applyFont="1" applyFill="1" applyAlignment="1">
      <alignment horizontal="left"/>
    </xf>
    <xf numFmtId="0" fontId="0" fillId="5" borderId="0" xfId="0" applyFill="1" applyAlignment="1">
      <alignment horizontal="left" wrapText="1"/>
    </xf>
    <xf numFmtId="0" fontId="0" fillId="0" borderId="0" xfId="0" applyAlignment="1">
      <alignment horizontal="left"/>
    </xf>
    <xf numFmtId="0" fontId="58" fillId="0" borderId="0" xfId="0" applyFont="1" applyBorder="1" applyAlignment="1">
      <alignment horizontal="left"/>
    </xf>
    <xf numFmtId="0" fontId="66" fillId="0" borderId="0" xfId="0" applyFont="1" applyAlignment="1">
      <alignment horizontal="center"/>
    </xf>
    <xf numFmtId="0" fontId="65" fillId="0" borderId="0" xfId="0" applyFont="1"/>
    <xf numFmtId="0" fontId="33" fillId="0" borderId="4" xfId="0" applyFont="1" applyBorder="1" applyAlignment="1">
      <alignment horizontal="left" wrapText="1"/>
    </xf>
    <xf numFmtId="0" fontId="33" fillId="0" borderId="0" xfId="0" applyFont="1" applyAlignment="1">
      <alignment horizontal="left" wrapText="1"/>
    </xf>
    <xf numFmtId="0" fontId="52" fillId="0" borderId="0" xfId="0" applyFont="1" applyAlignment="1">
      <alignment horizontal="left" wrapText="1"/>
    </xf>
    <xf numFmtId="0" fontId="61" fillId="2" borderId="4" xfId="0" applyFont="1" applyFill="1" applyBorder="1" applyAlignment="1">
      <alignment horizontal="left"/>
    </xf>
    <xf numFmtId="0" fontId="50" fillId="5" borderId="0" xfId="0" applyFont="1" applyFill="1" applyAlignment="1">
      <alignment horizontal="left" wrapText="1"/>
    </xf>
    <xf numFmtId="0" fontId="33" fillId="0" borderId="0" xfId="0" applyFont="1" applyAlignment="1">
      <alignment horizontal="left" vertical="top" wrapText="1"/>
    </xf>
    <xf numFmtId="166" fontId="51" fillId="0" borderId="0" xfId="4" applyNumberFormat="1" applyFont="1"/>
    <xf numFmtId="0" fontId="51" fillId="0" borderId="0" xfId="0" applyFont="1" applyAlignment="1">
      <alignment horizontal="right"/>
    </xf>
    <xf numFmtId="0" fontId="51" fillId="0" borderId="4" xfId="0" applyFont="1" applyBorder="1"/>
    <xf numFmtId="0" fontId="22" fillId="0" borderId="4" xfId="0" applyFont="1" applyBorder="1"/>
    <xf numFmtId="0" fontId="51" fillId="0" borderId="4" xfId="0" applyFont="1" applyBorder="1" applyAlignment="1">
      <alignment horizontal="right"/>
    </xf>
    <xf numFmtId="170" fontId="51" fillId="0" borderId="0" xfId="0" applyNumberFormat="1" applyFont="1" applyAlignment="1">
      <alignment horizontal="right"/>
    </xf>
    <xf numFmtId="166" fontId="51" fillId="0" borderId="7" xfId="4" applyNumberFormat="1" applyFont="1" applyBorder="1"/>
    <xf numFmtId="0" fontId="51" fillId="0" borderId="7" xfId="0" applyFont="1" applyBorder="1" applyAlignment="1">
      <alignment horizontal="right"/>
    </xf>
    <xf numFmtId="0" fontId="61" fillId="2" borderId="0" xfId="0" applyFont="1" applyFill="1" applyAlignment="1">
      <alignment horizontal="center" wrapText="1"/>
    </xf>
    <xf numFmtId="1" fontId="51" fillId="0" borderId="0" xfId="0" applyNumberFormat="1" applyFont="1"/>
    <xf numFmtId="1" fontId="51" fillId="0" borderId="4" xfId="0" applyNumberFormat="1" applyFont="1" applyBorder="1"/>
    <xf numFmtId="1" fontId="51" fillId="0" borderId="7" xfId="0" applyNumberFormat="1" applyFont="1" applyBorder="1"/>
    <xf numFmtId="0" fontId="50" fillId="0" borderId="0" xfId="0" applyFont="1" applyAlignment="1">
      <alignment wrapText="1"/>
    </xf>
    <xf numFmtId="0" fontId="50" fillId="0" borderId="0" xfId="0" applyFont="1" applyAlignment="1">
      <alignment horizontal="right" wrapText="1"/>
    </xf>
    <xf numFmtId="3" fontId="50" fillId="0" borderId="0" xfId="4" applyNumberFormat="1" applyFont="1"/>
    <xf numFmtId="166" fontId="50" fillId="0" borderId="0" xfId="4" applyNumberFormat="1" applyFont="1"/>
    <xf numFmtId="166" fontId="50" fillId="0" borderId="7" xfId="0" applyNumberFormat="1" applyFont="1" applyBorder="1"/>
    <xf numFmtId="3" fontId="50" fillId="0" borderId="0" xfId="0" applyNumberFormat="1" applyFont="1" applyAlignment="1">
      <alignment horizontal="right"/>
    </xf>
    <xf numFmtId="166" fontId="50" fillId="0" borderId="0" xfId="0" applyNumberFormat="1" applyFont="1" applyAlignment="1">
      <alignment horizontal="right"/>
    </xf>
    <xf numFmtId="0" fontId="73" fillId="0" borderId="4" xfId="0" applyFont="1" applyBorder="1" applyAlignment="1">
      <alignment horizontal="left" wrapText="1"/>
    </xf>
    <xf numFmtId="166" fontId="33" fillId="0" borderId="0" xfId="4" applyNumberFormat="1" applyFont="1"/>
    <xf numFmtId="0" fontId="73" fillId="0" borderId="0" xfId="0" applyFont="1" applyBorder="1" applyAlignment="1">
      <alignment horizontal="left" wrapText="1"/>
    </xf>
    <xf numFmtId="0" fontId="74" fillId="7" borderId="0" xfId="1" applyFont="1" applyFill="1"/>
    <xf numFmtId="0" fontId="75" fillId="7" borderId="0" xfId="1" applyFont="1" applyFill="1"/>
    <xf numFmtId="0" fontId="75" fillId="7" borderId="0" xfId="6" applyFont="1" applyFill="1"/>
    <xf numFmtId="0" fontId="75" fillId="7" borderId="0" xfId="5" applyFont="1" applyFill="1"/>
    <xf numFmtId="0" fontId="75" fillId="0" borderId="0" xfId="5" applyFont="1"/>
    <xf numFmtId="0" fontId="75" fillId="7" borderId="0" xfId="1" applyFont="1" applyFill="1" applyAlignment="1">
      <alignment horizontal="left" indent="1"/>
    </xf>
    <xf numFmtId="0" fontId="75" fillId="0" borderId="0" xfId="1" applyFont="1"/>
    <xf numFmtId="0" fontId="74" fillId="7" borderId="22" xfId="1" applyFont="1" applyFill="1" applyBorder="1"/>
    <xf numFmtId="0" fontId="74" fillId="7" borderId="22" xfId="1" quotePrefix="1" applyFont="1" applyFill="1" applyBorder="1" applyAlignment="1">
      <alignment horizontal="center"/>
    </xf>
    <xf numFmtId="0" fontId="75" fillId="7" borderId="22" xfId="1" applyFont="1" applyFill="1" applyBorder="1"/>
    <xf numFmtId="0" fontId="75" fillId="7" borderId="22" xfId="6" applyFont="1" applyFill="1" applyBorder="1"/>
    <xf numFmtId="0" fontId="75" fillId="7" borderId="22" xfId="5" applyFont="1" applyFill="1" applyBorder="1"/>
    <xf numFmtId="0" fontId="74" fillId="7" borderId="0" xfId="1" quotePrefix="1" applyFont="1" applyFill="1" applyAlignment="1">
      <alignment horizontal="center"/>
    </xf>
    <xf numFmtId="0" fontId="77" fillId="7" borderId="0" xfId="1" applyFont="1" applyFill="1" applyAlignment="1">
      <alignment horizontal="left" vertical="top"/>
    </xf>
    <xf numFmtId="0" fontId="74" fillId="7" borderId="0" xfId="6" applyFont="1" applyFill="1"/>
    <xf numFmtId="0" fontId="74" fillId="7" borderId="0" xfId="5" applyFont="1" applyFill="1"/>
    <xf numFmtId="0" fontId="74" fillId="7" borderId="0" xfId="1" applyFont="1" applyFill="1" applyAlignment="1">
      <alignment horizontal="left"/>
    </xf>
    <xf numFmtId="0" fontId="75" fillId="7" borderId="0" xfId="1" applyFont="1" applyFill="1" applyAlignment="1">
      <alignment horizontal="left"/>
    </xf>
    <xf numFmtId="0" fontId="79" fillId="7" borderId="0" xfId="7" applyFont="1" applyFill="1" applyAlignment="1">
      <alignment horizontal="left"/>
    </xf>
    <xf numFmtId="0" fontId="80" fillId="7" borderId="0" xfId="7" applyFont="1" applyFill="1" applyAlignment="1">
      <alignment horizontal="left" indent="1"/>
    </xf>
    <xf numFmtId="0" fontId="78" fillId="7" borderId="0" xfId="7" applyFill="1" applyAlignment="1">
      <alignment horizontal="left"/>
    </xf>
    <xf numFmtId="0" fontId="78" fillId="7" borderId="0" xfId="7" applyFill="1"/>
    <xf numFmtId="0" fontId="75" fillId="7" borderId="0" xfId="1" applyFont="1" applyFill="1" applyAlignment="1">
      <alignment horizontal="left" indent="5"/>
    </xf>
    <xf numFmtId="0" fontId="74" fillId="8" borderId="0" xfId="1" applyFont="1" applyFill="1"/>
    <xf numFmtId="0" fontId="75" fillId="8" borderId="0" xfId="1" applyFont="1" applyFill="1"/>
    <xf numFmtId="0" fontId="75" fillId="8" borderId="0" xfId="6" applyFont="1" applyFill="1"/>
    <xf numFmtId="0" fontId="75" fillId="8" borderId="0" xfId="5" applyFont="1" applyFill="1"/>
    <xf numFmtId="0" fontId="73" fillId="0" borderId="0" xfId="0" applyFont="1" applyBorder="1" applyAlignment="1">
      <alignment horizontal="left" wrapText="1"/>
    </xf>
  </cellXfs>
  <cellStyles count="8">
    <cellStyle name="Comma" xfId="3" builtinId="3"/>
    <cellStyle name="Hyperlink 2" xfId="7" xr:uid="{91BB2FF1-5699-49C6-9079-0E7E6D6ED463}"/>
    <cellStyle name="Normal" xfId="0" builtinId="0"/>
    <cellStyle name="Normal 2" xfId="5" xr:uid="{8DCA9324-19AF-4B68-9EC2-4DB4184D4F7A}"/>
    <cellStyle name="Normal 2 2" xfId="6" xr:uid="{B408BD8C-8676-46D6-A6DC-E61FF8394481}"/>
    <cellStyle name="Normal 3" xfId="1" xr:uid="{1DE7DA50-B24E-4B1A-8A9A-A9C570E415A9}"/>
    <cellStyle name="Normal 3 2" xfId="2" xr:uid="{2B3392F3-C370-457C-97BF-3EDB66FDE80D}"/>
    <cellStyle name="Percent" xfId="4" builtinId="5"/>
  </cellStyles>
  <dxfs count="155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1F6452"/>
      <color rgb="FFCEE4DF"/>
      <color rgb="FFD9D9D9"/>
      <color rgb="FFD6F2EB"/>
      <color rgb="FFB3E7D9"/>
      <color rgb="FF3DC3A0"/>
      <color rgb="FF818285"/>
      <color rgb="FF86DAC4"/>
      <color rgb="FF60CE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3913906</xdr:colOff>
      <xdr:row>9</xdr:row>
      <xdr:rowOff>171214</xdr:rowOff>
    </xdr:to>
    <xdr:pic>
      <xdr:nvPicPr>
        <xdr:cNvPr id="4" name="Picture 3">
          <a:extLst>
            <a:ext uri="{FF2B5EF4-FFF2-40B4-BE49-F238E27FC236}">
              <a16:creationId xmlns:a16="http://schemas.microsoft.com/office/drawing/2014/main" id="{97287FE1-C77F-45A9-9A65-90C877FD4719}"/>
            </a:ext>
          </a:extLst>
        </xdr:cNvPr>
        <xdr:cNvPicPr>
          <a:picLocks noChangeAspect="1"/>
        </xdr:cNvPicPr>
      </xdr:nvPicPr>
      <xdr:blipFill>
        <a:blip xmlns:r="http://schemas.openxmlformats.org/officeDocument/2006/relationships" r:embed="rId1"/>
        <a:stretch>
          <a:fillRect/>
        </a:stretch>
      </xdr:blipFill>
      <xdr:spPr>
        <a:xfrm>
          <a:off x="1" y="0"/>
          <a:ext cx="6961905" cy="18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92" dT="2019-06-03T15:11:09.19" personId="{00000000-0000-0000-0000-000000000000}" id="{5F790A4A-FE65-4A34-B28B-29F80D5428F6}">
    <text>do we want to relabel this?</text>
  </threadedComment>
</ThreadedComments>
</file>

<file path=xl/threadedComments/threadedComment2.xml><?xml version="1.0" encoding="utf-8"?>
<ThreadedComments xmlns="http://schemas.microsoft.com/office/spreadsheetml/2018/threadedcomments" xmlns:x="http://schemas.openxmlformats.org/spreadsheetml/2006/main">
  <threadedComment ref="A20" dT="2020-01-13T16:19:24.98" personId="{00000000-0000-0000-0000-000000000000}" id="{04D015AC-BD19-444E-8888-C94D2D88AE09}">
    <text>which indicator shoud we include?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9.xml.rels><?xml version="1.0" encoding="UTF-8" standalone="yes"?>
<Relationships xmlns="http://schemas.openxmlformats.org/package/2006/relationships"><Relationship Id="rId2" Type="http://schemas.openxmlformats.org/officeDocument/2006/relationships/hyperlink" Target="http://www.cdc.gov/nccdphp/dnpao/growthcharts/resources/sas.htm" TargetMode="External"/><Relationship Id="rId1" Type="http://schemas.openxmlformats.org/officeDocument/2006/relationships/hyperlink" Target="http://www.cdc.gov/growthcharts/cdc_chart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15DC-940B-4111-8C7B-1AC39835EE00}">
  <dimension ref="A1:F30"/>
  <sheetViews>
    <sheetView tabSelected="1" workbookViewId="0">
      <selection activeCell="A31" sqref="A31"/>
    </sheetView>
  </sheetViews>
  <sheetFormatPr defaultRowHeight="15"/>
  <cols>
    <col min="6" max="6" width="58.7109375" customWidth="1"/>
  </cols>
  <sheetData>
    <row r="1" spans="1:6" ht="15" customHeight="1">
      <c r="A1" s="458"/>
      <c r="B1" s="458"/>
      <c r="C1" s="458"/>
      <c r="D1" s="458"/>
      <c r="E1" s="458"/>
      <c r="F1" s="458"/>
    </row>
    <row r="2" spans="1:6" ht="15" customHeight="1">
      <c r="A2" s="458"/>
      <c r="B2" s="458"/>
      <c r="C2" s="458"/>
      <c r="D2" s="458"/>
      <c r="E2" s="458"/>
      <c r="F2" s="458"/>
    </row>
    <row r="3" spans="1:6" ht="15" customHeight="1">
      <c r="A3" s="458"/>
      <c r="B3" s="458"/>
      <c r="C3" s="458"/>
      <c r="D3" s="458"/>
      <c r="E3" s="458"/>
      <c r="F3" s="458"/>
    </row>
    <row r="4" spans="1:6" ht="15" customHeight="1">
      <c r="A4" s="458"/>
      <c r="B4" s="458"/>
      <c r="C4" s="458"/>
      <c r="D4" s="458"/>
      <c r="E4" s="458"/>
      <c r="F4" s="458"/>
    </row>
    <row r="5" spans="1:6" ht="15" customHeight="1">
      <c r="A5" s="458"/>
      <c r="B5" s="458"/>
      <c r="C5" s="458"/>
      <c r="D5" s="458"/>
      <c r="E5" s="458"/>
      <c r="F5" s="458"/>
    </row>
    <row r="6" spans="1:6" ht="15" customHeight="1">
      <c r="A6" s="458"/>
      <c r="B6" s="458"/>
      <c r="C6" s="458"/>
      <c r="D6" s="458"/>
      <c r="E6" s="458"/>
      <c r="F6" s="458"/>
    </row>
    <row r="7" spans="1:6" ht="15" customHeight="1">
      <c r="A7" s="458"/>
      <c r="B7" s="458"/>
      <c r="C7" s="458"/>
      <c r="D7" s="458"/>
      <c r="E7" s="458"/>
      <c r="F7" s="458"/>
    </row>
    <row r="8" spans="1:6" ht="15" customHeight="1">
      <c r="A8" s="458"/>
      <c r="B8" s="458"/>
      <c r="C8" s="458"/>
      <c r="D8" s="458"/>
      <c r="E8" s="458"/>
      <c r="F8" s="458"/>
    </row>
    <row r="9" spans="1:6" ht="15" customHeight="1">
      <c r="A9" s="458"/>
      <c r="B9" s="458"/>
      <c r="C9" s="458"/>
      <c r="D9" s="458"/>
      <c r="E9" s="458"/>
      <c r="F9" s="458"/>
    </row>
    <row r="10" spans="1:6" ht="15" customHeight="1">
      <c r="A10" s="458"/>
      <c r="B10" s="458"/>
      <c r="C10" s="458"/>
      <c r="D10" s="458"/>
      <c r="E10" s="458"/>
      <c r="F10" s="458"/>
    </row>
    <row r="11" spans="1:6" ht="21">
      <c r="A11" s="459" t="s">
        <v>318</v>
      </c>
      <c r="B11" s="459"/>
      <c r="C11" s="459"/>
      <c r="D11" s="459"/>
      <c r="E11" s="459"/>
      <c r="F11" s="459"/>
    </row>
    <row r="12" spans="1:6" ht="21">
      <c r="A12" s="460" t="s">
        <v>319</v>
      </c>
      <c r="B12" s="460"/>
      <c r="C12" s="460"/>
      <c r="D12" s="460"/>
      <c r="E12" s="460"/>
      <c r="F12" s="460"/>
    </row>
    <row r="13" spans="1:6" ht="15.75">
      <c r="A13" s="208" t="s">
        <v>320</v>
      </c>
      <c r="B13" s="456" t="s">
        <v>350</v>
      </c>
      <c r="C13" s="456"/>
      <c r="D13" s="456"/>
      <c r="E13" s="456"/>
      <c r="F13" s="456"/>
    </row>
    <row r="14" spans="1:6" ht="15.75">
      <c r="A14" s="208" t="s">
        <v>321</v>
      </c>
      <c r="B14" s="456" t="s">
        <v>322</v>
      </c>
      <c r="C14" s="456"/>
      <c r="D14" s="456"/>
      <c r="E14" s="456"/>
      <c r="F14" s="456"/>
    </row>
    <row r="15" spans="1:6" ht="15.75">
      <c r="A15" s="208" t="s">
        <v>323</v>
      </c>
      <c r="B15" s="284" t="s">
        <v>487</v>
      </c>
      <c r="C15" s="284"/>
      <c r="D15" s="284"/>
      <c r="E15" s="284"/>
      <c r="F15" s="284"/>
    </row>
    <row r="16" spans="1:6" ht="15.75">
      <c r="A16" s="208" t="s">
        <v>324</v>
      </c>
      <c r="B16" s="456" t="s">
        <v>526</v>
      </c>
      <c r="C16" s="456"/>
      <c r="D16" s="456"/>
      <c r="E16" s="456"/>
      <c r="F16" s="456"/>
    </row>
    <row r="17" spans="1:6" ht="15.75">
      <c r="A17" s="208" t="s">
        <v>325</v>
      </c>
      <c r="B17" s="456" t="s">
        <v>527</v>
      </c>
      <c r="C17" s="456"/>
      <c r="D17" s="456"/>
      <c r="E17" s="456"/>
      <c r="F17" s="456"/>
    </row>
    <row r="18" spans="1:6" ht="15.75">
      <c r="A18" s="208" t="s">
        <v>326</v>
      </c>
      <c r="B18" s="456" t="s">
        <v>528</v>
      </c>
      <c r="C18" s="456"/>
      <c r="D18" s="456"/>
      <c r="E18" s="456"/>
      <c r="F18" s="456"/>
    </row>
    <row r="19" spans="1:6" ht="15.75">
      <c r="A19" s="208" t="s">
        <v>327</v>
      </c>
      <c r="B19" s="456" t="s">
        <v>529</v>
      </c>
      <c r="C19" s="456"/>
      <c r="D19" s="456"/>
      <c r="E19" s="456"/>
      <c r="F19" s="456"/>
    </row>
    <row r="20" spans="1:6" ht="15.75">
      <c r="A20" s="208" t="s">
        <v>328</v>
      </c>
      <c r="B20" s="456" t="s">
        <v>530</v>
      </c>
      <c r="C20" s="456"/>
      <c r="D20" s="456"/>
      <c r="E20" s="456"/>
      <c r="F20" s="456"/>
    </row>
    <row r="21" spans="1:6" ht="15.75">
      <c r="A21" s="208" t="s">
        <v>329</v>
      </c>
      <c r="B21" s="456" t="s">
        <v>531</v>
      </c>
      <c r="C21" s="456"/>
      <c r="D21" s="456"/>
      <c r="E21" s="456"/>
      <c r="F21" s="456"/>
    </row>
    <row r="22" spans="1:6" ht="15.75">
      <c r="A22" s="208" t="s">
        <v>330</v>
      </c>
      <c r="B22" s="456" t="s">
        <v>541</v>
      </c>
      <c r="C22" s="456"/>
      <c r="D22" s="456"/>
      <c r="E22" s="456"/>
      <c r="F22" s="456"/>
    </row>
    <row r="23" spans="1:6" ht="15.75">
      <c r="A23" s="208" t="s">
        <v>331</v>
      </c>
      <c r="B23" s="456" t="s">
        <v>540</v>
      </c>
      <c r="C23" s="456"/>
      <c r="D23" s="456"/>
      <c r="E23" s="456"/>
      <c r="F23" s="456"/>
    </row>
    <row r="24" spans="1:6" ht="15.75">
      <c r="A24" s="208" t="s">
        <v>332</v>
      </c>
      <c r="B24" s="456" t="s">
        <v>560</v>
      </c>
      <c r="C24" s="456"/>
      <c r="D24" s="456"/>
      <c r="E24" s="456"/>
      <c r="F24" s="456"/>
    </row>
    <row r="25" spans="1:6" ht="15.75">
      <c r="A25" s="208" t="s">
        <v>333</v>
      </c>
      <c r="B25" s="456" t="s">
        <v>561</v>
      </c>
      <c r="C25" s="456"/>
      <c r="D25" s="456"/>
      <c r="E25" s="456"/>
      <c r="F25" s="456"/>
    </row>
    <row r="26" spans="1:6" ht="15.75">
      <c r="A26" s="208" t="s">
        <v>334</v>
      </c>
      <c r="B26" s="284" t="s">
        <v>562</v>
      </c>
      <c r="C26" s="284"/>
      <c r="D26" s="284"/>
      <c r="E26" s="284"/>
      <c r="F26" s="284"/>
    </row>
    <row r="27" spans="1:6" ht="15.75">
      <c r="A27" s="208" t="s">
        <v>335</v>
      </c>
      <c r="B27" s="284" t="s">
        <v>672</v>
      </c>
      <c r="C27" s="284"/>
      <c r="D27" s="284"/>
      <c r="E27" s="284"/>
      <c r="F27" s="284"/>
    </row>
    <row r="28" spans="1:6" ht="15.75">
      <c r="A28" s="208" t="s">
        <v>673</v>
      </c>
      <c r="B28" s="456" t="s">
        <v>822</v>
      </c>
      <c r="C28" s="456"/>
      <c r="D28" s="456"/>
      <c r="E28" s="456"/>
      <c r="F28" s="456"/>
    </row>
    <row r="29" spans="1:6" s="441" customFormat="1" ht="31.5" customHeight="1">
      <c r="A29" s="440" t="s">
        <v>812</v>
      </c>
      <c r="B29" s="457" t="s">
        <v>823</v>
      </c>
      <c r="C29" s="457"/>
      <c r="D29" s="457"/>
      <c r="E29" s="457"/>
      <c r="F29" s="457"/>
    </row>
    <row r="30" spans="1:6" ht="15.75">
      <c r="A30" s="208" t="s">
        <v>966</v>
      </c>
      <c r="B30" t="s">
        <v>967</v>
      </c>
    </row>
  </sheetData>
  <mergeCells count="17">
    <mergeCell ref="B22:F22"/>
    <mergeCell ref="B16:F16"/>
    <mergeCell ref="B29:F29"/>
    <mergeCell ref="A1:F10"/>
    <mergeCell ref="A11:F11"/>
    <mergeCell ref="A12:F12"/>
    <mergeCell ref="B13:F13"/>
    <mergeCell ref="B14:F14"/>
    <mergeCell ref="B23:F23"/>
    <mergeCell ref="B24:F24"/>
    <mergeCell ref="B25:F25"/>
    <mergeCell ref="B28:F28"/>
    <mergeCell ref="B17:F17"/>
    <mergeCell ref="B18:F18"/>
    <mergeCell ref="B19:F19"/>
    <mergeCell ref="B20:F20"/>
    <mergeCell ref="B21:F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4E3A9-1A3E-424D-812E-19AADE426D40}">
  <dimension ref="A1:K183"/>
  <sheetViews>
    <sheetView zoomScale="90" zoomScaleNormal="90" workbookViewId="0">
      <pane ySplit="6" topLeftCell="A7" activePane="bottomLeft" state="frozen"/>
      <selection pane="bottomLeft"/>
    </sheetView>
  </sheetViews>
  <sheetFormatPr defaultRowHeight="17.25"/>
  <cols>
    <col min="1" max="1" width="65.28515625" customWidth="1"/>
    <col min="2" max="2" width="11.7109375" customWidth="1"/>
    <col min="3" max="3" width="2.28515625" style="15" customWidth="1"/>
    <col min="4" max="4" width="1.85546875" style="15" bestFit="1" customWidth="1"/>
    <col min="5" max="5" width="16.42578125" customWidth="1"/>
    <col min="6" max="6" width="11.42578125" customWidth="1"/>
    <col min="7" max="7" width="9.28515625" style="16" bestFit="1" customWidth="1"/>
    <col min="8" max="8" width="9.140625" style="13"/>
  </cols>
  <sheetData>
    <row r="1" spans="1:11">
      <c r="A1" s="5" t="s">
        <v>539</v>
      </c>
      <c r="B1" s="5"/>
      <c r="C1" s="5"/>
      <c r="D1" s="7"/>
      <c r="E1" s="5"/>
      <c r="F1" s="5"/>
      <c r="G1" s="8"/>
      <c r="H1" s="93"/>
      <c r="I1" s="5"/>
    </row>
    <row r="2" spans="1:11" s="10" customFormat="1" ht="30" customHeight="1">
      <c r="A2" s="465" t="s">
        <v>139</v>
      </c>
      <c r="B2" s="465"/>
      <c r="C2" s="465"/>
      <c r="D2" s="465"/>
      <c r="E2" s="465"/>
      <c r="F2" s="465"/>
      <c r="G2" s="465"/>
      <c r="H2" s="465"/>
      <c r="I2" s="9"/>
      <c r="J2" s="9"/>
      <c r="K2" s="9"/>
    </row>
    <row r="3" spans="1:11" s="10" customFormat="1" ht="12.75">
      <c r="A3" s="466" t="s">
        <v>140</v>
      </c>
      <c r="B3" s="466"/>
      <c r="C3" s="466"/>
      <c r="D3" s="466"/>
      <c r="E3" s="466"/>
      <c r="F3" s="466"/>
      <c r="G3" s="466"/>
      <c r="H3" s="466"/>
      <c r="I3" s="11"/>
    </row>
    <row r="4" spans="1:11" s="10" customFormat="1" ht="15" customHeight="1">
      <c r="A4" s="10" t="s">
        <v>141</v>
      </c>
      <c r="C4" s="12"/>
      <c r="D4" s="12"/>
      <c r="G4" s="13"/>
      <c r="H4" s="13"/>
    </row>
    <row r="5" spans="1:11">
      <c r="A5" s="14"/>
      <c r="B5" s="5"/>
    </row>
    <row r="6" spans="1:11" ht="45">
      <c r="A6" s="17"/>
      <c r="B6" s="18" t="s">
        <v>142</v>
      </c>
      <c r="C6" s="19"/>
      <c r="D6" s="19"/>
      <c r="E6" s="18" t="s">
        <v>143</v>
      </c>
      <c r="F6" s="18" t="s">
        <v>144</v>
      </c>
      <c r="G6" s="473" t="s">
        <v>145</v>
      </c>
      <c r="H6" s="473"/>
    </row>
    <row r="7" spans="1:11">
      <c r="A7" s="462" t="s">
        <v>231</v>
      </c>
      <c r="B7" s="462"/>
      <c r="C7" s="462"/>
      <c r="D7" s="462"/>
      <c r="E7" s="462"/>
      <c r="F7" s="462"/>
      <c r="G7" s="462"/>
      <c r="H7" s="104"/>
    </row>
    <row r="8" spans="1:11" ht="15" customHeight="1">
      <c r="A8" s="464" t="s">
        <v>232</v>
      </c>
      <c r="B8" s="464"/>
      <c r="C8" s="464"/>
      <c r="D8" s="464"/>
      <c r="E8" s="464"/>
      <c r="F8" s="464"/>
      <c r="G8" s="464"/>
      <c r="H8" s="464"/>
    </row>
    <row r="9" spans="1:11">
      <c r="A9" s="20" t="s">
        <v>148</v>
      </c>
      <c r="B9" s="21">
        <v>13.6</v>
      </c>
      <c r="C9" s="22"/>
      <c r="D9" s="23"/>
      <c r="E9" s="21">
        <v>12.9</v>
      </c>
      <c r="F9" s="21">
        <v>14.4</v>
      </c>
      <c r="G9" s="24"/>
      <c r="H9" s="70" t="s">
        <v>149</v>
      </c>
    </row>
    <row r="10" spans="1:11">
      <c r="A10" s="25" t="s">
        <v>150</v>
      </c>
      <c r="B10" s="26"/>
      <c r="C10" s="27"/>
      <c r="D10" s="28"/>
      <c r="E10" s="26"/>
      <c r="F10" s="26"/>
      <c r="G10" s="29"/>
      <c r="H10" s="83"/>
    </row>
    <row r="11" spans="1:11">
      <c r="A11" s="30" t="s">
        <v>151</v>
      </c>
      <c r="B11" s="26">
        <v>8.5</v>
      </c>
      <c r="C11" s="27"/>
      <c r="D11" s="28" t="s">
        <v>176</v>
      </c>
      <c r="E11" s="26">
        <v>6.8</v>
      </c>
      <c r="F11" s="26">
        <v>10.7</v>
      </c>
      <c r="G11" s="31" t="s">
        <v>152</v>
      </c>
      <c r="H11" s="83" t="s">
        <v>149</v>
      </c>
    </row>
    <row r="12" spans="1:11">
      <c r="A12" s="30" t="s">
        <v>153</v>
      </c>
      <c r="B12" s="26">
        <v>17</v>
      </c>
      <c r="C12" s="27"/>
      <c r="D12" s="28"/>
      <c r="E12" s="26">
        <v>15.3</v>
      </c>
      <c r="F12" s="26">
        <v>18.8</v>
      </c>
      <c r="G12" s="32" t="s">
        <v>154</v>
      </c>
      <c r="H12" s="83" t="s">
        <v>149</v>
      </c>
    </row>
    <row r="13" spans="1:11">
      <c r="A13" s="30" t="s">
        <v>155</v>
      </c>
      <c r="B13" s="26">
        <v>17.100000000000001</v>
      </c>
      <c r="C13" s="27"/>
      <c r="D13" s="28"/>
      <c r="E13" s="26">
        <v>15.7</v>
      </c>
      <c r="F13" s="26">
        <v>18.7</v>
      </c>
      <c r="G13" s="33" t="s">
        <v>154</v>
      </c>
      <c r="H13" s="83" t="s">
        <v>149</v>
      </c>
    </row>
    <row r="14" spans="1:11">
      <c r="A14" s="30" t="s">
        <v>157</v>
      </c>
      <c r="B14" s="26">
        <v>11.4</v>
      </c>
      <c r="C14" s="27"/>
      <c r="D14" s="28"/>
      <c r="E14" s="26">
        <v>10.1</v>
      </c>
      <c r="F14" s="26">
        <v>12.7</v>
      </c>
      <c r="G14" s="33">
        <v>1.7000000000000001E-2</v>
      </c>
      <c r="H14" s="83" t="s">
        <v>149</v>
      </c>
    </row>
    <row r="15" spans="1:11">
      <c r="A15" s="30" t="s">
        <v>158</v>
      </c>
      <c r="B15" s="21">
        <v>12.7</v>
      </c>
      <c r="C15" s="22"/>
      <c r="D15" s="23"/>
      <c r="E15" s="21">
        <v>9.6</v>
      </c>
      <c r="F15" s="21">
        <v>16.7</v>
      </c>
      <c r="G15" s="95">
        <v>4.2000000000000003E-2</v>
      </c>
      <c r="H15" s="70" t="s">
        <v>149</v>
      </c>
    </row>
    <row r="16" spans="1:11">
      <c r="A16" s="36" t="s">
        <v>159</v>
      </c>
      <c r="B16" s="37">
        <v>8.6</v>
      </c>
      <c r="C16" s="38"/>
      <c r="D16" s="39"/>
      <c r="E16" s="37">
        <v>6.9</v>
      </c>
      <c r="F16" s="37">
        <v>10.6</v>
      </c>
      <c r="G16" s="24"/>
      <c r="H16" s="70" t="s">
        <v>149</v>
      </c>
    </row>
    <row r="17" spans="1:8" ht="30">
      <c r="A17" s="40" t="s">
        <v>160</v>
      </c>
      <c r="B17" s="26"/>
      <c r="C17" s="27"/>
      <c r="D17" s="28"/>
      <c r="E17" s="26"/>
      <c r="F17" s="26"/>
      <c r="G17" s="41"/>
    </row>
    <row r="18" spans="1:8">
      <c r="A18" s="30" t="s">
        <v>312</v>
      </c>
      <c r="B18" s="45">
        <v>10.7</v>
      </c>
      <c r="C18" s="46"/>
      <c r="D18" s="46"/>
      <c r="E18" s="45">
        <v>7.1</v>
      </c>
      <c r="F18" s="45">
        <v>15.9</v>
      </c>
      <c r="G18" s="42">
        <v>9.0999999999999998E-2</v>
      </c>
      <c r="H18" s="83" t="s">
        <v>149</v>
      </c>
    </row>
    <row r="19" spans="1:8">
      <c r="A19" s="30" t="s">
        <v>106</v>
      </c>
      <c r="B19" s="45">
        <v>6.7</v>
      </c>
      <c r="C19" s="46"/>
      <c r="D19" s="46"/>
      <c r="E19" s="45">
        <v>5</v>
      </c>
      <c r="F19" s="45">
        <v>8.9</v>
      </c>
      <c r="G19" s="47" t="s">
        <v>152</v>
      </c>
      <c r="H19" s="83" t="s">
        <v>149</v>
      </c>
    </row>
    <row r="20" spans="1:8">
      <c r="A20" s="30" t="s">
        <v>163</v>
      </c>
      <c r="B20" s="45">
        <v>13.1</v>
      </c>
      <c r="C20" s="46" t="s">
        <v>162</v>
      </c>
      <c r="D20" s="46"/>
      <c r="E20" s="45">
        <v>5.5</v>
      </c>
      <c r="F20" s="45">
        <v>28.3</v>
      </c>
      <c r="G20" s="42">
        <v>0.25600000000000001</v>
      </c>
      <c r="H20" s="83" t="s">
        <v>149</v>
      </c>
    </row>
    <row r="21" spans="1:8">
      <c r="A21" s="30" t="s">
        <v>161</v>
      </c>
      <c r="B21" s="45">
        <v>8.5</v>
      </c>
      <c r="C21" s="46" t="s">
        <v>162</v>
      </c>
      <c r="D21" s="46" t="s">
        <v>176</v>
      </c>
      <c r="E21" s="45">
        <v>4.4000000000000004</v>
      </c>
      <c r="F21" s="45">
        <v>15.9</v>
      </c>
      <c r="G21" s="47">
        <v>0.53600000000000003</v>
      </c>
      <c r="H21" s="83" t="s">
        <v>149</v>
      </c>
    </row>
    <row r="22" spans="1:8">
      <c r="A22" s="30" t="s">
        <v>313</v>
      </c>
      <c r="B22" s="45">
        <v>10.3</v>
      </c>
      <c r="C22" s="46" t="s">
        <v>162</v>
      </c>
      <c r="D22" s="46"/>
      <c r="E22" s="45">
        <v>4.8</v>
      </c>
      <c r="F22" s="45">
        <v>20.6</v>
      </c>
      <c r="G22" s="47">
        <v>0.36499999999999999</v>
      </c>
      <c r="H22" s="83" t="s">
        <v>149</v>
      </c>
    </row>
    <row r="23" spans="1:8">
      <c r="A23" s="30" t="s">
        <v>314</v>
      </c>
      <c r="B23" s="45">
        <v>4.0999999999999996</v>
      </c>
      <c r="C23" s="46" t="s">
        <v>162</v>
      </c>
      <c r="D23" s="46"/>
      <c r="E23" s="45">
        <v>1.5</v>
      </c>
      <c r="F23" s="45">
        <v>10.7</v>
      </c>
      <c r="G23" s="47">
        <v>0.26600000000000001</v>
      </c>
      <c r="H23" s="83" t="s">
        <v>149</v>
      </c>
    </row>
    <row r="24" spans="1:8">
      <c r="A24" s="30" t="s">
        <v>315</v>
      </c>
      <c r="B24" s="442" t="s">
        <v>164</v>
      </c>
      <c r="C24" s="43"/>
      <c r="D24" s="43"/>
      <c r="E24" s="442" t="s">
        <v>164</v>
      </c>
      <c r="F24" s="442" t="s">
        <v>164</v>
      </c>
      <c r="G24" s="442" t="s">
        <v>164</v>
      </c>
      <c r="H24" s="83" t="s">
        <v>149</v>
      </c>
    </row>
    <row r="25" spans="1:8">
      <c r="A25" s="30" t="s">
        <v>316</v>
      </c>
      <c r="B25" s="45">
        <v>5.5</v>
      </c>
      <c r="C25" s="46" t="s">
        <v>162</v>
      </c>
      <c r="D25" s="46" t="s">
        <v>156</v>
      </c>
      <c r="E25" s="45">
        <v>2.5</v>
      </c>
      <c r="F25" s="45">
        <v>11.7</v>
      </c>
      <c r="G25" s="47">
        <v>0.61899999999999999</v>
      </c>
      <c r="H25" s="83" t="s">
        <v>149</v>
      </c>
    </row>
    <row r="26" spans="1:8">
      <c r="A26" s="49" t="s">
        <v>317</v>
      </c>
      <c r="B26" s="78">
        <v>16.7</v>
      </c>
      <c r="C26" s="79" t="s">
        <v>162</v>
      </c>
      <c r="D26" s="79"/>
      <c r="E26" s="78">
        <v>8.4</v>
      </c>
      <c r="F26" s="78">
        <v>30.5</v>
      </c>
      <c r="G26" s="80">
        <v>7.2999999999999995E-2</v>
      </c>
      <c r="H26" s="70" t="s">
        <v>149</v>
      </c>
    </row>
    <row r="27" spans="1:8">
      <c r="A27" s="51" t="s">
        <v>165</v>
      </c>
      <c r="B27" s="26"/>
      <c r="C27" s="28"/>
      <c r="D27" s="28"/>
      <c r="E27" s="26"/>
      <c r="F27" s="26"/>
      <c r="G27" s="42"/>
    </row>
    <row r="28" spans="1:8">
      <c r="A28" s="52" t="s">
        <v>166</v>
      </c>
      <c r="B28" s="26">
        <v>8</v>
      </c>
      <c r="C28" s="28"/>
      <c r="D28" s="28"/>
      <c r="E28" s="26">
        <v>5.9</v>
      </c>
      <c r="F28" s="26">
        <v>10.8</v>
      </c>
      <c r="G28" s="42" t="s">
        <v>152</v>
      </c>
      <c r="H28" s="83" t="s">
        <v>149</v>
      </c>
    </row>
    <row r="29" spans="1:8">
      <c r="A29" s="53" t="s">
        <v>167</v>
      </c>
      <c r="B29" s="26">
        <v>9.1</v>
      </c>
      <c r="C29" s="28"/>
      <c r="D29" s="28"/>
      <c r="E29" s="26">
        <v>6.6</v>
      </c>
      <c r="F29" s="26">
        <v>12.3</v>
      </c>
      <c r="G29" s="58">
        <v>0.59599999999999997</v>
      </c>
      <c r="H29" s="70" t="s">
        <v>149</v>
      </c>
    </row>
    <row r="30" spans="1:8">
      <c r="A30" s="51" t="s">
        <v>168</v>
      </c>
      <c r="B30" s="54"/>
      <c r="C30" s="55"/>
      <c r="D30" s="55"/>
      <c r="E30" s="56"/>
      <c r="F30" s="56"/>
      <c r="G30" s="57"/>
    </row>
    <row r="31" spans="1:8">
      <c r="A31" s="52" t="s">
        <v>169</v>
      </c>
      <c r="B31" s="26">
        <v>14.6</v>
      </c>
      <c r="C31" s="28"/>
      <c r="D31" s="28"/>
      <c r="E31" s="26">
        <v>8.5</v>
      </c>
      <c r="F31" s="26">
        <v>23.8</v>
      </c>
      <c r="G31" s="42" t="s">
        <v>152</v>
      </c>
      <c r="H31" s="83" t="s">
        <v>149</v>
      </c>
    </row>
    <row r="32" spans="1:8">
      <c r="A32" s="53" t="s">
        <v>170</v>
      </c>
      <c r="B32" s="21">
        <v>7.5</v>
      </c>
      <c r="C32" s="23"/>
      <c r="D32" s="23" t="s">
        <v>156</v>
      </c>
      <c r="E32" s="21">
        <v>5.8</v>
      </c>
      <c r="F32" s="21">
        <v>9.6999999999999993</v>
      </c>
      <c r="G32" s="101">
        <v>7.4999999999999997E-2</v>
      </c>
      <c r="H32" s="70" t="s">
        <v>149</v>
      </c>
    </row>
    <row r="33" spans="1:9">
      <c r="A33" s="59" t="s">
        <v>171</v>
      </c>
      <c r="B33" s="26"/>
      <c r="C33" s="28"/>
      <c r="D33" s="28"/>
      <c r="E33" s="26"/>
      <c r="F33" s="26"/>
      <c r="G33" s="42"/>
    </row>
    <row r="34" spans="1:9">
      <c r="A34" s="52" t="s">
        <v>172</v>
      </c>
      <c r="B34" s="26">
        <v>6.7</v>
      </c>
      <c r="C34" s="28"/>
      <c r="D34" s="28"/>
      <c r="E34" s="26">
        <v>4.9000000000000004</v>
      </c>
      <c r="F34" s="26">
        <v>9</v>
      </c>
      <c r="G34" s="42" t="s">
        <v>152</v>
      </c>
      <c r="H34" s="83" t="s">
        <v>149</v>
      </c>
    </row>
    <row r="35" spans="1:9">
      <c r="A35" s="52" t="s">
        <v>173</v>
      </c>
      <c r="B35" s="26">
        <v>10.8</v>
      </c>
      <c r="C35" s="28"/>
      <c r="D35" s="28"/>
      <c r="E35" s="26">
        <v>6.7</v>
      </c>
      <c r="F35" s="26">
        <v>17.100000000000001</v>
      </c>
      <c r="G35" s="42">
        <v>0.13500000000000001</v>
      </c>
      <c r="H35" s="83" t="s">
        <v>149</v>
      </c>
    </row>
    <row r="36" spans="1:9">
      <c r="A36" s="53" t="s">
        <v>174</v>
      </c>
      <c r="B36" s="21">
        <v>10.7</v>
      </c>
      <c r="C36" s="23"/>
      <c r="D36" s="23"/>
      <c r="E36" s="21">
        <v>6.9</v>
      </c>
      <c r="F36" s="21">
        <v>16.100000000000001</v>
      </c>
      <c r="G36" s="58">
        <v>0.112</v>
      </c>
      <c r="H36" s="70" t="s">
        <v>149</v>
      </c>
    </row>
    <row r="37" spans="1:9" ht="15">
      <c r="A37" s="462" t="s">
        <v>233</v>
      </c>
      <c r="B37" s="462"/>
      <c r="C37" s="462"/>
      <c r="D37" s="462"/>
      <c r="E37" s="462"/>
      <c r="F37" s="462"/>
      <c r="G37" s="462"/>
      <c r="H37" s="104"/>
    </row>
    <row r="38" spans="1:9" ht="15" customHeight="1">
      <c r="A38" s="464" t="s">
        <v>234</v>
      </c>
      <c r="B38" s="464"/>
      <c r="C38" s="464"/>
      <c r="D38" s="464"/>
      <c r="E38" s="464"/>
      <c r="F38" s="464"/>
      <c r="G38" s="464"/>
      <c r="H38" s="464"/>
    </row>
    <row r="39" spans="1:9">
      <c r="A39" s="20" t="s">
        <v>148</v>
      </c>
      <c r="B39" s="21">
        <v>27.5</v>
      </c>
      <c r="C39" s="22"/>
      <c r="D39" s="23" t="s">
        <v>176</v>
      </c>
      <c r="E39" s="21">
        <v>27</v>
      </c>
      <c r="F39" s="21">
        <v>28</v>
      </c>
      <c r="G39" s="24" t="s">
        <v>149</v>
      </c>
      <c r="H39" s="70" t="s">
        <v>149</v>
      </c>
    </row>
    <row r="40" spans="1:9">
      <c r="A40" s="25" t="s">
        <v>150</v>
      </c>
      <c r="B40" s="26"/>
      <c r="C40" s="27"/>
      <c r="D40" s="28"/>
      <c r="E40" s="26"/>
      <c r="F40" s="26"/>
      <c r="G40" s="29"/>
      <c r="H40" s="83"/>
    </row>
    <row r="41" spans="1:9">
      <c r="A41" s="30" t="s">
        <v>151</v>
      </c>
      <c r="B41" s="26">
        <v>22.5</v>
      </c>
      <c r="C41" s="27"/>
      <c r="D41" s="28" t="s">
        <v>176</v>
      </c>
      <c r="E41" s="26">
        <v>21.2</v>
      </c>
      <c r="F41" s="26">
        <v>23.9</v>
      </c>
      <c r="G41" s="31" t="s">
        <v>152</v>
      </c>
      <c r="H41" s="83" t="s">
        <v>149</v>
      </c>
    </row>
    <row r="42" spans="1:9">
      <c r="A42" s="30" t="s">
        <v>153</v>
      </c>
      <c r="B42" s="26">
        <v>35</v>
      </c>
      <c r="C42" s="27"/>
      <c r="D42" s="28"/>
      <c r="E42" s="26">
        <v>33.9</v>
      </c>
      <c r="F42" s="26">
        <v>36.200000000000003</v>
      </c>
      <c r="G42" s="33" t="s">
        <v>154</v>
      </c>
      <c r="H42" s="83" t="s">
        <v>149</v>
      </c>
    </row>
    <row r="43" spans="1:9">
      <c r="A43" s="30" t="s">
        <v>155</v>
      </c>
      <c r="B43" s="26">
        <v>31.4</v>
      </c>
      <c r="C43" s="27"/>
      <c r="D43" s="28"/>
      <c r="E43" s="26">
        <v>30.5</v>
      </c>
      <c r="F43" s="26">
        <v>32.299999999999997</v>
      </c>
      <c r="G43" s="33" t="s">
        <v>154</v>
      </c>
      <c r="H43" s="83" t="s">
        <v>149</v>
      </c>
    </row>
    <row r="44" spans="1:9">
      <c r="A44" s="30" t="s">
        <v>157</v>
      </c>
      <c r="B44" s="26">
        <v>22.4</v>
      </c>
      <c r="C44" s="27"/>
      <c r="D44" s="28"/>
      <c r="E44" s="26">
        <v>21.6</v>
      </c>
      <c r="F44" s="26">
        <v>23.2</v>
      </c>
      <c r="G44" s="42">
        <v>0.85</v>
      </c>
      <c r="H44" s="83" t="s">
        <v>149</v>
      </c>
    </row>
    <row r="45" spans="1:9">
      <c r="A45" s="30" t="s">
        <v>158</v>
      </c>
      <c r="B45" s="21">
        <v>28.4</v>
      </c>
      <c r="C45" s="22"/>
      <c r="D45" s="23"/>
      <c r="E45" s="21">
        <v>25</v>
      </c>
      <c r="F45" s="21">
        <v>32.1</v>
      </c>
      <c r="G45" s="35">
        <v>2E-3</v>
      </c>
      <c r="H45" s="70" t="s">
        <v>149</v>
      </c>
    </row>
    <row r="46" spans="1:9">
      <c r="A46" s="36" t="s">
        <v>159</v>
      </c>
      <c r="B46" s="37">
        <v>22.7</v>
      </c>
      <c r="C46" s="38"/>
      <c r="D46" s="39"/>
      <c r="E46" s="37">
        <v>21.4</v>
      </c>
      <c r="F46" s="37">
        <v>24</v>
      </c>
      <c r="G46" s="24" t="s">
        <v>149</v>
      </c>
      <c r="H46" s="70" t="s">
        <v>149</v>
      </c>
    </row>
    <row r="47" spans="1:9" ht="30">
      <c r="A47" s="40" t="s">
        <v>160</v>
      </c>
      <c r="B47" s="26"/>
      <c r="C47" s="27"/>
      <c r="D47" s="28"/>
      <c r="E47" s="26"/>
      <c r="F47" s="26"/>
      <c r="G47" s="41"/>
    </row>
    <row r="48" spans="1:9">
      <c r="A48" s="30" t="s">
        <v>312</v>
      </c>
      <c r="B48" s="45">
        <v>30.9</v>
      </c>
      <c r="C48" s="46"/>
      <c r="D48" s="46"/>
      <c r="E48" s="45">
        <v>27.5</v>
      </c>
      <c r="F48" s="45">
        <v>34.5</v>
      </c>
      <c r="G48" s="33" t="s">
        <v>154</v>
      </c>
      <c r="H48" s="47" t="s">
        <v>152</v>
      </c>
      <c r="I48" s="33"/>
    </row>
    <row r="49" spans="1:9">
      <c r="A49" s="30" t="s">
        <v>106</v>
      </c>
      <c r="B49" s="45">
        <v>20.399999999999999</v>
      </c>
      <c r="C49" s="46"/>
      <c r="D49" s="46"/>
      <c r="E49" s="45">
        <v>18.899999999999999</v>
      </c>
      <c r="F49" s="45">
        <v>22</v>
      </c>
      <c r="G49" s="47" t="s">
        <v>152</v>
      </c>
      <c r="H49" s="33" t="s">
        <v>154</v>
      </c>
      <c r="I49" s="33"/>
    </row>
    <row r="50" spans="1:9">
      <c r="A50" s="30" t="s">
        <v>163</v>
      </c>
      <c r="B50" s="45">
        <v>14.5</v>
      </c>
      <c r="C50" s="46"/>
      <c r="D50" s="46" t="s">
        <v>176</v>
      </c>
      <c r="E50" s="45">
        <v>8.6</v>
      </c>
      <c r="F50" s="45">
        <v>23.5</v>
      </c>
      <c r="G50" s="42">
        <v>0.124</v>
      </c>
      <c r="H50" s="33" t="s">
        <v>154</v>
      </c>
      <c r="I50" s="47"/>
    </row>
    <row r="51" spans="1:9">
      <c r="A51" s="30" t="s">
        <v>161</v>
      </c>
      <c r="B51" s="45">
        <v>27</v>
      </c>
      <c r="C51" s="46"/>
      <c r="D51" s="46"/>
      <c r="E51" s="45">
        <v>20</v>
      </c>
      <c r="F51" s="45">
        <v>35.4</v>
      </c>
      <c r="G51" s="47">
        <v>0.10299999999999999</v>
      </c>
      <c r="H51" s="77">
        <v>0.36499999999999999</v>
      </c>
      <c r="I51" s="76"/>
    </row>
    <row r="52" spans="1:9">
      <c r="A52" s="30" t="s">
        <v>313</v>
      </c>
      <c r="B52" s="45">
        <v>21.6</v>
      </c>
      <c r="C52" s="46" t="s">
        <v>162</v>
      </c>
      <c r="D52" s="46"/>
      <c r="E52" s="45">
        <v>12.6</v>
      </c>
      <c r="F52" s="45">
        <v>34.5</v>
      </c>
      <c r="G52" s="47">
        <v>0.83</v>
      </c>
      <c r="H52" s="77">
        <v>0.115</v>
      </c>
      <c r="I52" s="42"/>
    </row>
    <row r="53" spans="1:9">
      <c r="A53" s="30" t="s">
        <v>314</v>
      </c>
      <c r="B53" s="45">
        <v>23.7</v>
      </c>
      <c r="C53" s="46"/>
      <c r="D53" s="46"/>
      <c r="E53" s="45">
        <v>15.4</v>
      </c>
      <c r="F53" s="45">
        <v>34.6</v>
      </c>
      <c r="G53" s="47">
        <v>0.51100000000000001</v>
      </c>
      <c r="H53" s="77">
        <v>0.16600000000000001</v>
      </c>
      <c r="I53" s="33"/>
    </row>
    <row r="54" spans="1:9">
      <c r="A54" s="30" t="s">
        <v>315</v>
      </c>
      <c r="B54" s="45">
        <v>20.399999999999999</v>
      </c>
      <c r="C54" s="46"/>
      <c r="D54" s="46"/>
      <c r="E54" s="45">
        <v>13.1</v>
      </c>
      <c r="F54" s="45">
        <v>30.5</v>
      </c>
      <c r="G54" s="47">
        <v>1</v>
      </c>
      <c r="H54" s="73">
        <v>2.8000000000000001E-2</v>
      </c>
      <c r="I54" s="42"/>
    </row>
    <row r="55" spans="1:9">
      <c r="A55" s="30" t="s">
        <v>316</v>
      </c>
      <c r="B55" s="45">
        <v>21.1</v>
      </c>
      <c r="C55" s="46"/>
      <c r="D55" s="46"/>
      <c r="E55" s="45">
        <v>15.2</v>
      </c>
      <c r="F55" s="45">
        <v>28.4</v>
      </c>
      <c r="G55" s="47">
        <v>0.85499999999999998</v>
      </c>
      <c r="H55" s="73">
        <v>8.9999999999999993E-3</v>
      </c>
      <c r="I55" s="42"/>
    </row>
    <row r="56" spans="1:9">
      <c r="A56" s="49" t="s">
        <v>317</v>
      </c>
      <c r="B56" s="78">
        <v>22.2</v>
      </c>
      <c r="C56" s="79"/>
      <c r="D56" s="79"/>
      <c r="E56" s="78">
        <v>14.9</v>
      </c>
      <c r="F56" s="78">
        <v>31.7</v>
      </c>
      <c r="G56" s="80">
        <v>0.69099999999999995</v>
      </c>
      <c r="H56" s="81">
        <v>0.06</v>
      </c>
      <c r="I56" s="33"/>
    </row>
    <row r="57" spans="1:9">
      <c r="A57" s="51" t="s">
        <v>165</v>
      </c>
      <c r="B57" s="26"/>
      <c r="C57" s="28"/>
      <c r="D57" s="28"/>
      <c r="E57" s="26"/>
      <c r="F57" s="26"/>
      <c r="G57" s="42"/>
    </row>
    <row r="58" spans="1:9">
      <c r="A58" s="52" t="s">
        <v>166</v>
      </c>
      <c r="B58" s="26">
        <v>24.7</v>
      </c>
      <c r="C58" s="28"/>
      <c r="D58" s="28"/>
      <c r="E58" s="26">
        <v>22.7</v>
      </c>
      <c r="F58" s="26">
        <v>26.8</v>
      </c>
      <c r="G58" s="42" t="s">
        <v>152</v>
      </c>
      <c r="H58" s="83" t="s">
        <v>149</v>
      </c>
    </row>
    <row r="59" spans="1:9">
      <c r="A59" s="53" t="s">
        <v>167</v>
      </c>
      <c r="B59" s="26">
        <v>20.6</v>
      </c>
      <c r="C59" s="28"/>
      <c r="D59" s="28"/>
      <c r="E59" s="26">
        <v>19</v>
      </c>
      <c r="F59" s="26">
        <v>22.3</v>
      </c>
      <c r="G59" s="58">
        <v>2E-3</v>
      </c>
      <c r="H59" s="70" t="s">
        <v>149</v>
      </c>
    </row>
    <row r="60" spans="1:9">
      <c r="A60" s="51" t="s">
        <v>168</v>
      </c>
      <c r="B60" s="54"/>
      <c r="C60" s="55"/>
      <c r="D60" s="55"/>
      <c r="E60" s="56"/>
      <c r="F60" s="56"/>
      <c r="G60" s="57"/>
    </row>
    <row r="61" spans="1:9">
      <c r="A61" s="52" t="s">
        <v>169</v>
      </c>
      <c r="B61" s="26">
        <v>19.899999999999999</v>
      </c>
      <c r="C61" s="28"/>
      <c r="D61" s="28"/>
      <c r="E61" s="26">
        <v>15</v>
      </c>
      <c r="F61" s="26">
        <v>25.9</v>
      </c>
      <c r="G61" s="42" t="s">
        <v>152</v>
      </c>
      <c r="H61" s="83" t="s">
        <v>149</v>
      </c>
    </row>
    <row r="62" spans="1:9">
      <c r="A62" s="53" t="s">
        <v>170</v>
      </c>
      <c r="B62" s="21">
        <v>22.6</v>
      </c>
      <c r="C62" s="23"/>
      <c r="D62" s="23"/>
      <c r="E62" s="21">
        <v>21.3</v>
      </c>
      <c r="F62" s="21">
        <v>24.1</v>
      </c>
      <c r="G62" s="58">
        <v>0.34</v>
      </c>
      <c r="H62" s="70" t="s">
        <v>149</v>
      </c>
    </row>
    <row r="63" spans="1:9">
      <c r="A63" s="59" t="s">
        <v>171</v>
      </c>
      <c r="B63" s="26"/>
      <c r="C63" s="28"/>
      <c r="D63" s="28"/>
      <c r="E63" s="26"/>
      <c r="F63" s="26"/>
      <c r="G63" s="42"/>
    </row>
    <row r="64" spans="1:9">
      <c r="A64" s="52" t="s">
        <v>172</v>
      </c>
      <c r="B64" s="26">
        <v>22.7</v>
      </c>
      <c r="C64" s="28"/>
      <c r="D64" s="28"/>
      <c r="E64" s="26">
        <v>21.1</v>
      </c>
      <c r="F64" s="26">
        <v>24.4</v>
      </c>
      <c r="G64" s="42" t="s">
        <v>152</v>
      </c>
      <c r="H64" s="83" t="s">
        <v>149</v>
      </c>
    </row>
    <row r="65" spans="1:8">
      <c r="A65" s="52" t="s">
        <v>173</v>
      </c>
      <c r="B65" s="26">
        <v>21.7</v>
      </c>
      <c r="C65" s="28"/>
      <c r="D65" s="28"/>
      <c r="E65" s="26">
        <v>18.399999999999999</v>
      </c>
      <c r="F65" s="26">
        <v>25.5</v>
      </c>
      <c r="G65" s="42">
        <v>0.61</v>
      </c>
      <c r="H65" s="83" t="s">
        <v>149</v>
      </c>
    </row>
    <row r="66" spans="1:8">
      <c r="A66" s="53" t="s">
        <v>174</v>
      </c>
      <c r="B66" s="21">
        <v>23.3</v>
      </c>
      <c r="C66" s="23"/>
      <c r="D66" s="23"/>
      <c r="E66" s="21">
        <v>20.5</v>
      </c>
      <c r="F66" s="21">
        <v>26.4</v>
      </c>
      <c r="G66" s="58">
        <v>0.73499999999999999</v>
      </c>
      <c r="H66" s="70" t="s">
        <v>149</v>
      </c>
    </row>
    <row r="67" spans="1:8" ht="15">
      <c r="A67" s="462" t="s">
        <v>235</v>
      </c>
      <c r="B67" s="462"/>
      <c r="C67" s="462"/>
      <c r="D67" s="462"/>
      <c r="E67" s="462"/>
      <c r="F67" s="462"/>
      <c r="G67" s="462"/>
      <c r="H67" s="104"/>
    </row>
    <row r="68" spans="1:8" ht="15" customHeight="1">
      <c r="A68" s="464" t="s">
        <v>536</v>
      </c>
      <c r="B68" s="464"/>
      <c r="C68" s="464"/>
      <c r="D68" s="464"/>
      <c r="E68" s="464"/>
      <c r="F68" s="464"/>
      <c r="G68" s="464"/>
      <c r="H68" s="464"/>
    </row>
    <row r="69" spans="1:8">
      <c r="A69" s="20" t="s">
        <v>148</v>
      </c>
      <c r="B69" s="21">
        <v>24.5</v>
      </c>
      <c r="C69" s="23"/>
      <c r="D69" s="23" t="s">
        <v>176</v>
      </c>
      <c r="E69" s="21">
        <v>24</v>
      </c>
      <c r="F69" s="21">
        <v>25.1</v>
      </c>
      <c r="G69" s="24" t="s">
        <v>149</v>
      </c>
      <c r="H69" s="70" t="s">
        <v>149</v>
      </c>
    </row>
    <row r="70" spans="1:8">
      <c r="A70" s="25" t="s">
        <v>150</v>
      </c>
      <c r="B70" s="26"/>
      <c r="C70" s="27"/>
      <c r="D70" s="28"/>
      <c r="E70" s="26"/>
      <c r="F70" s="26"/>
      <c r="G70" s="29"/>
      <c r="H70" s="83"/>
    </row>
    <row r="71" spans="1:8">
      <c r="A71" s="30" t="s">
        <v>151</v>
      </c>
      <c r="B71" s="26">
        <v>8</v>
      </c>
      <c r="C71" s="27"/>
      <c r="D71" s="28"/>
      <c r="E71" s="26">
        <v>7.1</v>
      </c>
      <c r="F71" s="26">
        <v>9</v>
      </c>
      <c r="G71" s="31" t="s">
        <v>152</v>
      </c>
      <c r="H71" s="83" t="s">
        <v>149</v>
      </c>
    </row>
    <row r="72" spans="1:8">
      <c r="A72" s="30" t="s">
        <v>153</v>
      </c>
      <c r="B72" s="26">
        <v>33.9</v>
      </c>
      <c r="C72" s="27"/>
      <c r="D72" s="28"/>
      <c r="E72" s="26">
        <v>32.6</v>
      </c>
      <c r="F72" s="26">
        <v>35.200000000000003</v>
      </c>
      <c r="G72" s="33" t="s">
        <v>154</v>
      </c>
      <c r="H72" s="83" t="s">
        <v>149</v>
      </c>
    </row>
    <row r="73" spans="1:8">
      <c r="A73" s="30" t="s">
        <v>155</v>
      </c>
      <c r="B73" s="26">
        <v>31.3</v>
      </c>
      <c r="C73" s="27"/>
      <c r="D73" s="28"/>
      <c r="E73" s="26">
        <v>30.2</v>
      </c>
      <c r="F73" s="26">
        <v>32.4</v>
      </c>
      <c r="G73" s="33" t="s">
        <v>154</v>
      </c>
      <c r="H73" s="83" t="s">
        <v>149</v>
      </c>
    </row>
    <row r="74" spans="1:8">
      <c r="A74" s="30" t="s">
        <v>157</v>
      </c>
      <c r="B74" s="26">
        <v>19.399999999999999</v>
      </c>
      <c r="C74" s="27"/>
      <c r="D74" s="28"/>
      <c r="E74" s="26">
        <v>18.5</v>
      </c>
      <c r="F74" s="26">
        <v>20.3</v>
      </c>
      <c r="G74" s="33" t="s">
        <v>154</v>
      </c>
      <c r="H74" s="83" t="s">
        <v>149</v>
      </c>
    </row>
    <row r="75" spans="1:8">
      <c r="A75" s="30" t="s">
        <v>158</v>
      </c>
      <c r="B75" s="21">
        <v>21.7</v>
      </c>
      <c r="C75" s="22"/>
      <c r="D75" s="23"/>
      <c r="E75" s="21">
        <v>18.399999999999999</v>
      </c>
      <c r="F75" s="21">
        <v>25.6</v>
      </c>
      <c r="G75" s="33" t="s">
        <v>154</v>
      </c>
      <c r="H75" s="70" t="s">
        <v>149</v>
      </c>
    </row>
    <row r="76" spans="1:8">
      <c r="A76" s="36" t="s">
        <v>159</v>
      </c>
      <c r="B76" s="37">
        <v>8.3000000000000007</v>
      </c>
      <c r="C76" s="39"/>
      <c r="D76" s="39"/>
      <c r="E76" s="37">
        <v>7.4</v>
      </c>
      <c r="F76" s="37">
        <v>9.3000000000000007</v>
      </c>
      <c r="G76" s="102" t="s">
        <v>149</v>
      </c>
      <c r="H76" s="70" t="s">
        <v>149</v>
      </c>
    </row>
    <row r="77" spans="1:8" ht="30">
      <c r="A77" s="40" t="s">
        <v>160</v>
      </c>
      <c r="B77" s="26"/>
      <c r="C77" s="28"/>
      <c r="D77" s="28"/>
      <c r="E77" s="26"/>
      <c r="F77" s="26"/>
      <c r="G77" s="42"/>
    </row>
    <row r="78" spans="1:8">
      <c r="A78" s="30" t="s">
        <v>312</v>
      </c>
      <c r="B78" s="26">
        <v>14.9</v>
      </c>
      <c r="C78" s="28"/>
      <c r="D78" s="28"/>
      <c r="E78" s="26">
        <v>12</v>
      </c>
      <c r="F78" s="26">
        <v>18.3</v>
      </c>
      <c r="G78" s="33" t="s">
        <v>154</v>
      </c>
      <c r="H78" s="83" t="s">
        <v>149</v>
      </c>
    </row>
    <row r="79" spans="1:8">
      <c r="A79" s="30" t="s">
        <v>106</v>
      </c>
      <c r="B79" s="26">
        <v>5</v>
      </c>
      <c r="C79" s="28"/>
      <c r="D79" s="28"/>
      <c r="E79" s="26">
        <v>4.0999999999999996</v>
      </c>
      <c r="F79" s="26">
        <v>6.1</v>
      </c>
      <c r="G79" s="42" t="s">
        <v>152</v>
      </c>
      <c r="H79" s="83" t="s">
        <v>149</v>
      </c>
    </row>
    <row r="80" spans="1:8">
      <c r="A80" s="30" t="s">
        <v>163</v>
      </c>
      <c r="B80" s="26">
        <v>4.8</v>
      </c>
      <c r="C80" s="28" t="s">
        <v>162</v>
      </c>
      <c r="D80" s="28"/>
      <c r="E80" s="26">
        <v>1.9</v>
      </c>
      <c r="F80" s="26">
        <v>12</v>
      </c>
      <c r="G80" s="42">
        <v>0.94699999999999995</v>
      </c>
      <c r="H80" s="83" t="s">
        <v>149</v>
      </c>
    </row>
    <row r="81" spans="1:8">
      <c r="A81" s="30" t="s">
        <v>161</v>
      </c>
      <c r="B81" s="26">
        <v>7.7</v>
      </c>
      <c r="C81" s="28"/>
      <c r="D81" s="28"/>
      <c r="E81" s="26">
        <v>4.4000000000000004</v>
      </c>
      <c r="F81" s="26">
        <v>13.1</v>
      </c>
      <c r="G81" s="42">
        <v>0.21299999999999999</v>
      </c>
      <c r="H81" s="83" t="s">
        <v>149</v>
      </c>
    </row>
    <row r="82" spans="1:8">
      <c r="A82" s="30" t="s">
        <v>313</v>
      </c>
      <c r="B82" s="26">
        <v>13.9</v>
      </c>
      <c r="C82" s="28"/>
      <c r="D82" s="28"/>
      <c r="E82" s="26">
        <v>7.6</v>
      </c>
      <c r="F82" s="26">
        <v>24.1</v>
      </c>
      <c r="G82" s="42">
        <v>3.3000000000000002E-2</v>
      </c>
      <c r="H82" s="83" t="s">
        <v>149</v>
      </c>
    </row>
    <row r="83" spans="1:8">
      <c r="A83" s="30" t="s">
        <v>314</v>
      </c>
      <c r="B83" s="26">
        <v>18.3</v>
      </c>
      <c r="C83" s="28"/>
      <c r="D83" s="28"/>
      <c r="E83" s="26">
        <v>11.4</v>
      </c>
      <c r="F83" s="26">
        <v>28.1</v>
      </c>
      <c r="G83" s="42">
        <v>2E-3</v>
      </c>
      <c r="H83" s="83" t="s">
        <v>149</v>
      </c>
    </row>
    <row r="84" spans="1:8">
      <c r="A84" s="30" t="s">
        <v>315</v>
      </c>
      <c r="B84" s="26">
        <v>12.5</v>
      </c>
      <c r="C84" s="28" t="s">
        <v>162</v>
      </c>
      <c r="D84" s="28" t="s">
        <v>176</v>
      </c>
      <c r="E84" s="26">
        <v>6.5</v>
      </c>
      <c r="F84" s="26">
        <v>22.7</v>
      </c>
      <c r="G84" s="42">
        <v>6.4000000000000001E-2</v>
      </c>
      <c r="H84" s="83" t="s">
        <v>149</v>
      </c>
    </row>
    <row r="85" spans="1:8">
      <c r="A85" s="30" t="s">
        <v>316</v>
      </c>
      <c r="B85" s="26">
        <v>17.3</v>
      </c>
      <c r="C85" s="28"/>
      <c r="D85" s="28"/>
      <c r="E85" s="26">
        <v>11.1</v>
      </c>
      <c r="F85" s="26">
        <v>26.1</v>
      </c>
      <c r="G85" s="42">
        <v>1E-3</v>
      </c>
      <c r="H85" s="83" t="s">
        <v>149</v>
      </c>
    </row>
    <row r="86" spans="1:8">
      <c r="A86" s="49" t="s">
        <v>317</v>
      </c>
      <c r="B86" s="26">
        <v>18.899999999999999</v>
      </c>
      <c r="C86" s="28"/>
      <c r="D86" s="28"/>
      <c r="E86" s="26">
        <v>12.1</v>
      </c>
      <c r="F86" s="26">
        <v>28.3</v>
      </c>
      <c r="G86" s="42">
        <v>1E-3</v>
      </c>
      <c r="H86" s="70" t="s">
        <v>149</v>
      </c>
    </row>
    <row r="87" spans="1:8">
      <c r="A87" s="51" t="s">
        <v>165</v>
      </c>
      <c r="B87" s="56"/>
      <c r="C87" s="88"/>
      <c r="D87" s="88"/>
      <c r="E87" s="56"/>
      <c r="F87" s="56"/>
      <c r="G87" s="57"/>
      <c r="H87" s="91"/>
    </row>
    <row r="88" spans="1:8">
      <c r="A88" s="52" t="s">
        <v>166</v>
      </c>
      <c r="B88" s="26">
        <v>9.3000000000000007</v>
      </c>
      <c r="C88" s="28"/>
      <c r="D88" s="28"/>
      <c r="E88" s="26">
        <v>7.9</v>
      </c>
      <c r="F88" s="26">
        <v>10.8</v>
      </c>
      <c r="G88" s="42" t="s">
        <v>152</v>
      </c>
      <c r="H88" s="83" t="s">
        <v>149</v>
      </c>
    </row>
    <row r="89" spans="1:8">
      <c r="A89" s="53" t="s">
        <v>167</v>
      </c>
      <c r="B89" s="21">
        <v>7.4</v>
      </c>
      <c r="C89" s="23"/>
      <c r="D89" s="23"/>
      <c r="E89" s="21">
        <v>6.2</v>
      </c>
      <c r="F89" s="21">
        <v>8.8000000000000007</v>
      </c>
      <c r="G89" s="58">
        <v>6.0999999999999999E-2</v>
      </c>
      <c r="H89" s="70" t="s">
        <v>149</v>
      </c>
    </row>
    <row r="90" spans="1:8">
      <c r="A90" s="51" t="s">
        <v>168</v>
      </c>
      <c r="B90" s="26"/>
      <c r="C90" s="28"/>
      <c r="D90" s="28"/>
      <c r="E90" s="26"/>
      <c r="F90" s="26"/>
      <c r="G90" s="42"/>
    </row>
    <row r="91" spans="1:8">
      <c r="A91" s="52" t="s">
        <v>169</v>
      </c>
      <c r="B91" s="26">
        <v>14</v>
      </c>
      <c r="C91" s="28"/>
      <c r="D91" s="28"/>
      <c r="E91" s="26">
        <v>10.3</v>
      </c>
      <c r="F91" s="26">
        <v>18.600000000000001</v>
      </c>
      <c r="G91" s="42" t="s">
        <v>152</v>
      </c>
      <c r="H91" s="83" t="s">
        <v>149</v>
      </c>
    </row>
    <row r="92" spans="1:8">
      <c r="A92" s="53" t="s">
        <v>170</v>
      </c>
      <c r="B92" s="26">
        <v>7.9</v>
      </c>
      <c r="C92" s="28"/>
      <c r="D92" s="28"/>
      <c r="E92" s="26">
        <v>6.9</v>
      </c>
      <c r="F92" s="26">
        <v>9</v>
      </c>
      <c r="G92" s="42">
        <v>5.0000000000000001E-3</v>
      </c>
      <c r="H92" s="70" t="s">
        <v>149</v>
      </c>
    </row>
    <row r="93" spans="1:8">
      <c r="A93" s="59" t="s">
        <v>171</v>
      </c>
      <c r="B93" s="56"/>
      <c r="C93" s="88"/>
      <c r="D93" s="88"/>
      <c r="E93" s="56"/>
      <c r="F93" s="56"/>
      <c r="G93" s="57"/>
    </row>
    <row r="94" spans="1:8">
      <c r="A94" s="52" t="s">
        <v>172</v>
      </c>
      <c r="B94" s="26">
        <v>8.1999999999999993</v>
      </c>
      <c r="C94" s="28"/>
      <c r="D94" s="28"/>
      <c r="E94" s="26">
        <v>7</v>
      </c>
      <c r="F94" s="26">
        <v>9.6</v>
      </c>
      <c r="G94" s="42" t="s">
        <v>152</v>
      </c>
      <c r="H94" s="83" t="s">
        <v>149</v>
      </c>
    </row>
    <row r="95" spans="1:8">
      <c r="A95" s="52" t="s">
        <v>173</v>
      </c>
      <c r="B95" s="26">
        <v>9.1999999999999993</v>
      </c>
      <c r="C95" s="28"/>
      <c r="D95" s="28"/>
      <c r="E95" s="26">
        <v>7</v>
      </c>
      <c r="F95" s="26">
        <v>12</v>
      </c>
      <c r="G95" s="42">
        <v>0.47699999999999998</v>
      </c>
      <c r="H95" s="83" t="s">
        <v>149</v>
      </c>
    </row>
    <row r="96" spans="1:8">
      <c r="A96" s="53" t="s">
        <v>174</v>
      </c>
      <c r="B96" s="21">
        <v>7.5</v>
      </c>
      <c r="C96" s="23"/>
      <c r="D96" s="23" t="s">
        <v>176</v>
      </c>
      <c r="E96" s="21">
        <v>5.9</v>
      </c>
      <c r="F96" s="21">
        <v>9.5</v>
      </c>
      <c r="G96" s="58">
        <v>0.53100000000000003</v>
      </c>
      <c r="H96" s="70" t="s">
        <v>149</v>
      </c>
    </row>
    <row r="97" spans="1:8">
      <c r="A97" s="462" t="s">
        <v>236</v>
      </c>
      <c r="B97" s="462"/>
      <c r="C97" s="462"/>
      <c r="D97" s="462"/>
      <c r="E97" s="462"/>
      <c r="F97" s="462"/>
      <c r="G97" s="462"/>
      <c r="H97" s="104"/>
    </row>
    <row r="98" spans="1:8" ht="15">
      <c r="A98" s="464" t="s">
        <v>537</v>
      </c>
      <c r="B98" s="464"/>
      <c r="C98" s="464"/>
      <c r="D98" s="464"/>
      <c r="E98" s="464"/>
      <c r="F98" s="464"/>
      <c r="G98" s="464"/>
      <c r="H98" s="464"/>
    </row>
    <row r="99" spans="1:8">
      <c r="A99" s="20" t="s">
        <v>148</v>
      </c>
      <c r="B99" s="24" t="s">
        <v>149</v>
      </c>
      <c r="C99" s="23"/>
      <c r="D99" s="23"/>
      <c r="E99" s="24" t="s">
        <v>149</v>
      </c>
      <c r="F99" s="70" t="s">
        <v>149</v>
      </c>
      <c r="G99" s="24" t="s">
        <v>149</v>
      </c>
      <c r="H99" s="70" t="s">
        <v>149</v>
      </c>
    </row>
    <row r="100" spans="1:8" ht="15">
      <c r="A100" s="36" t="s">
        <v>159</v>
      </c>
      <c r="B100" s="103">
        <v>35.6</v>
      </c>
      <c r="C100" s="103"/>
      <c r="D100" s="103"/>
      <c r="E100" s="103">
        <v>33.9</v>
      </c>
      <c r="F100" s="103">
        <v>37.299999999999997</v>
      </c>
      <c r="G100" s="24" t="s">
        <v>149</v>
      </c>
      <c r="H100" s="70" t="s">
        <v>149</v>
      </c>
    </row>
    <row r="101" spans="1:8" ht="30">
      <c r="A101" s="40" t="s">
        <v>160</v>
      </c>
      <c r="B101" s="26"/>
      <c r="C101" s="28"/>
      <c r="D101" s="28"/>
      <c r="E101" s="26"/>
      <c r="F101" s="26"/>
      <c r="G101" s="42"/>
    </row>
    <row r="102" spans="1:8">
      <c r="A102" s="30" t="s">
        <v>312</v>
      </c>
      <c r="B102" s="26">
        <v>51.4</v>
      </c>
      <c r="C102" s="28"/>
      <c r="D102" s="28"/>
      <c r="E102" s="26">
        <v>47.3</v>
      </c>
      <c r="F102" s="26">
        <v>55.6</v>
      </c>
      <c r="G102" s="33" t="s">
        <v>154</v>
      </c>
      <c r="H102" s="42" t="s">
        <v>152</v>
      </c>
    </row>
    <row r="103" spans="1:8">
      <c r="A103" s="30" t="s">
        <v>106</v>
      </c>
      <c r="B103" s="26">
        <v>28.4</v>
      </c>
      <c r="C103" s="28"/>
      <c r="D103" s="28"/>
      <c r="E103" s="26">
        <v>26.5</v>
      </c>
      <c r="F103" s="26">
        <v>30.5</v>
      </c>
      <c r="G103" s="42" t="s">
        <v>152</v>
      </c>
      <c r="H103" s="33" t="s">
        <v>154</v>
      </c>
    </row>
    <row r="104" spans="1:8">
      <c r="A104" s="30" t="s">
        <v>163</v>
      </c>
      <c r="B104" s="26">
        <v>24.6</v>
      </c>
      <c r="C104" s="28"/>
      <c r="D104" s="28"/>
      <c r="E104" s="26">
        <v>17.3</v>
      </c>
      <c r="F104" s="26">
        <v>33.700000000000003</v>
      </c>
      <c r="G104" s="42">
        <v>0.373</v>
      </c>
      <c r="H104" s="33" t="s">
        <v>154</v>
      </c>
    </row>
    <row r="105" spans="1:8">
      <c r="A105" s="30" t="s">
        <v>161</v>
      </c>
      <c r="B105" s="26">
        <v>38.799999999999997</v>
      </c>
      <c r="C105" s="28"/>
      <c r="D105" s="28"/>
      <c r="E105" s="26">
        <v>30.3</v>
      </c>
      <c r="F105" s="26">
        <v>48.1</v>
      </c>
      <c r="G105" s="42">
        <v>2.7E-2</v>
      </c>
      <c r="H105" s="42">
        <v>1.2E-2</v>
      </c>
    </row>
    <row r="106" spans="1:8">
      <c r="A106" s="30" t="s">
        <v>313</v>
      </c>
      <c r="B106" s="26">
        <v>29.3</v>
      </c>
      <c r="C106" s="28" t="s">
        <v>162</v>
      </c>
      <c r="D106" s="28"/>
      <c r="E106" s="26">
        <v>19.899999999999999</v>
      </c>
      <c r="F106" s="26">
        <v>40.700000000000003</v>
      </c>
      <c r="G106" s="42">
        <v>0.88</v>
      </c>
      <c r="H106" s="33" t="s">
        <v>154</v>
      </c>
    </row>
    <row r="107" spans="1:8">
      <c r="A107" s="30" t="s">
        <v>314</v>
      </c>
      <c r="B107" s="26">
        <v>52.9</v>
      </c>
      <c r="C107" s="28" t="s">
        <v>162</v>
      </c>
      <c r="D107" s="28"/>
      <c r="E107" s="26">
        <v>41.6</v>
      </c>
      <c r="F107" s="26">
        <v>63.9</v>
      </c>
      <c r="G107" s="33" t="s">
        <v>154</v>
      </c>
      <c r="H107" s="42">
        <v>0.81200000000000006</v>
      </c>
    </row>
    <row r="108" spans="1:8">
      <c r="A108" s="30" t="s">
        <v>315</v>
      </c>
      <c r="B108" s="26">
        <v>37.4</v>
      </c>
      <c r="C108" s="28" t="s">
        <v>162</v>
      </c>
      <c r="D108" s="28"/>
      <c r="E108" s="26">
        <v>26.3</v>
      </c>
      <c r="F108" s="26">
        <v>50</v>
      </c>
      <c r="G108" s="42">
        <v>0.151</v>
      </c>
      <c r="H108" s="42">
        <v>0.03</v>
      </c>
    </row>
    <row r="109" spans="1:8">
      <c r="A109" s="30" t="s">
        <v>316</v>
      </c>
      <c r="B109" s="26">
        <v>51.6</v>
      </c>
      <c r="C109" s="28" t="s">
        <v>162</v>
      </c>
      <c r="D109" s="28"/>
      <c r="E109" s="26">
        <v>40.700000000000003</v>
      </c>
      <c r="F109" s="26">
        <v>62.3</v>
      </c>
      <c r="G109" s="33" t="s">
        <v>154</v>
      </c>
      <c r="H109" s="42">
        <v>0.98399999999999999</v>
      </c>
    </row>
    <row r="110" spans="1:8">
      <c r="A110" s="49" t="s">
        <v>317</v>
      </c>
      <c r="B110" s="26">
        <v>66.099999999999994</v>
      </c>
      <c r="C110" s="28"/>
      <c r="D110" s="28"/>
      <c r="E110" s="26">
        <v>56.5</v>
      </c>
      <c r="F110" s="26">
        <v>74.5</v>
      </c>
      <c r="G110" s="71" t="s">
        <v>154</v>
      </c>
      <c r="H110" s="42">
        <v>4.0000000000000001E-3</v>
      </c>
    </row>
    <row r="111" spans="1:8">
      <c r="A111" s="51" t="s">
        <v>165</v>
      </c>
      <c r="B111" s="56"/>
      <c r="C111" s="88"/>
      <c r="D111" s="88"/>
      <c r="E111" s="56"/>
      <c r="F111" s="56"/>
      <c r="G111" s="57"/>
      <c r="H111" s="91"/>
    </row>
    <row r="112" spans="1:8">
      <c r="A112" s="52" t="s">
        <v>166</v>
      </c>
      <c r="B112" s="26">
        <v>44.2</v>
      </c>
      <c r="C112" s="28"/>
      <c r="D112" s="28"/>
      <c r="E112" s="26">
        <v>41.8</v>
      </c>
      <c r="F112" s="26">
        <v>46.7</v>
      </c>
      <c r="G112" s="42" t="s">
        <v>152</v>
      </c>
      <c r="H112" s="83" t="s">
        <v>149</v>
      </c>
    </row>
    <row r="113" spans="1:8">
      <c r="A113" s="53" t="s">
        <v>167</v>
      </c>
      <c r="B113" s="21">
        <v>27.1</v>
      </c>
      <c r="C113" s="23"/>
      <c r="D113" s="23"/>
      <c r="E113" s="21">
        <v>25</v>
      </c>
      <c r="F113" s="21">
        <v>29.3</v>
      </c>
      <c r="G113" s="71" t="s">
        <v>154</v>
      </c>
      <c r="H113" s="70" t="s">
        <v>149</v>
      </c>
    </row>
    <row r="114" spans="1:8">
      <c r="A114" s="51" t="s">
        <v>168</v>
      </c>
      <c r="B114" s="26"/>
      <c r="C114" s="28"/>
      <c r="D114" s="28"/>
      <c r="E114" s="26"/>
      <c r="F114" s="26"/>
      <c r="G114" s="42"/>
    </row>
    <row r="115" spans="1:8">
      <c r="A115" s="52" t="s">
        <v>169</v>
      </c>
      <c r="B115" s="26">
        <v>41.3</v>
      </c>
      <c r="C115" s="28"/>
      <c r="D115" s="28"/>
      <c r="E115" s="26">
        <v>35.4</v>
      </c>
      <c r="F115" s="26">
        <v>47.5</v>
      </c>
      <c r="G115" s="42" t="s">
        <v>152</v>
      </c>
      <c r="H115" s="83" t="s">
        <v>149</v>
      </c>
    </row>
    <row r="116" spans="1:8">
      <c r="A116" s="53" t="s">
        <v>170</v>
      </c>
      <c r="B116" s="26">
        <v>34.6</v>
      </c>
      <c r="C116" s="28"/>
      <c r="D116" s="28"/>
      <c r="E116" s="26">
        <v>32.799999999999997</v>
      </c>
      <c r="F116" s="26">
        <v>36.4</v>
      </c>
      <c r="G116" s="42">
        <v>3.7999999999999999E-2</v>
      </c>
      <c r="H116" s="70" t="s">
        <v>149</v>
      </c>
    </row>
    <row r="117" spans="1:8">
      <c r="A117" s="59" t="s">
        <v>171</v>
      </c>
      <c r="B117" s="56"/>
      <c r="C117" s="88"/>
      <c r="D117" s="88"/>
      <c r="E117" s="56"/>
      <c r="F117" s="56"/>
      <c r="G117" s="57"/>
    </row>
    <row r="118" spans="1:8">
      <c r="A118" s="52" t="s">
        <v>172</v>
      </c>
      <c r="B118" s="26">
        <v>35.5</v>
      </c>
      <c r="C118" s="28"/>
      <c r="D118" s="28" t="s">
        <v>156</v>
      </c>
      <c r="E118" s="26">
        <v>33.4</v>
      </c>
      <c r="F118" s="26">
        <v>37.6</v>
      </c>
      <c r="G118" s="42" t="s">
        <v>152</v>
      </c>
      <c r="H118" s="83" t="s">
        <v>149</v>
      </c>
    </row>
    <row r="119" spans="1:8">
      <c r="A119" s="52" t="s">
        <v>173</v>
      </c>
      <c r="B119" s="26">
        <v>37.700000000000003</v>
      </c>
      <c r="C119" s="28"/>
      <c r="D119" s="28"/>
      <c r="E119" s="26">
        <v>33.5</v>
      </c>
      <c r="F119" s="26">
        <v>42</v>
      </c>
      <c r="G119" s="42">
        <v>0.372</v>
      </c>
      <c r="H119" s="83" t="s">
        <v>149</v>
      </c>
    </row>
    <row r="120" spans="1:8">
      <c r="A120" s="53" t="s">
        <v>174</v>
      </c>
      <c r="B120" s="21">
        <v>34.5</v>
      </c>
      <c r="C120" s="23"/>
      <c r="D120" s="23" t="s">
        <v>176</v>
      </c>
      <c r="E120" s="21">
        <v>31</v>
      </c>
      <c r="F120" s="21">
        <v>38.200000000000003</v>
      </c>
      <c r="G120" s="58">
        <v>0.64900000000000002</v>
      </c>
      <c r="H120" s="70" t="s">
        <v>149</v>
      </c>
    </row>
    <row r="121" spans="1:8" ht="15">
      <c r="A121" s="474" t="s">
        <v>538</v>
      </c>
      <c r="B121" s="474"/>
      <c r="C121" s="474"/>
      <c r="D121" s="474"/>
      <c r="E121" s="474"/>
      <c r="F121" s="474"/>
      <c r="G121" s="474"/>
      <c r="H121" s="474"/>
    </row>
    <row r="122" spans="1:8">
      <c r="A122" s="20" t="s">
        <v>148</v>
      </c>
      <c r="B122" s="24" t="s">
        <v>149</v>
      </c>
      <c r="C122" s="23"/>
      <c r="D122" s="23"/>
      <c r="E122" s="24" t="s">
        <v>149</v>
      </c>
      <c r="F122" s="70" t="s">
        <v>149</v>
      </c>
      <c r="G122" s="24" t="s">
        <v>149</v>
      </c>
      <c r="H122" s="70" t="s">
        <v>149</v>
      </c>
    </row>
    <row r="123" spans="1:8">
      <c r="A123" s="36" t="s">
        <v>159</v>
      </c>
      <c r="B123" s="37">
        <v>56.1</v>
      </c>
      <c r="C123" s="39"/>
      <c r="D123" s="39"/>
      <c r="E123" s="37">
        <v>54.4</v>
      </c>
      <c r="F123" s="37">
        <v>57.8</v>
      </c>
      <c r="G123" s="24" t="s">
        <v>149</v>
      </c>
      <c r="H123" s="70" t="s">
        <v>149</v>
      </c>
    </row>
    <row r="124" spans="1:8" ht="30">
      <c r="A124" s="40" t="s">
        <v>160</v>
      </c>
      <c r="B124" s="26"/>
      <c r="C124" s="28"/>
      <c r="D124" s="28"/>
      <c r="E124" s="26"/>
      <c r="F124" s="26"/>
      <c r="G124" s="42"/>
    </row>
    <row r="125" spans="1:8">
      <c r="A125" s="30" t="s">
        <v>312</v>
      </c>
      <c r="B125" s="26">
        <v>73.2</v>
      </c>
      <c r="C125" s="28"/>
      <c r="D125" s="28"/>
      <c r="E125" s="26">
        <v>69.599999999999994</v>
      </c>
      <c r="F125" s="26">
        <v>76.5</v>
      </c>
      <c r="G125" s="33" t="s">
        <v>154</v>
      </c>
      <c r="H125" s="42" t="s">
        <v>152</v>
      </c>
    </row>
    <row r="126" spans="1:8">
      <c r="A126" s="30" t="s">
        <v>106</v>
      </c>
      <c r="B126" s="26">
        <v>48.8</v>
      </c>
      <c r="C126" s="28"/>
      <c r="D126" s="28"/>
      <c r="E126" s="26">
        <v>46.6</v>
      </c>
      <c r="F126" s="26">
        <v>51</v>
      </c>
      <c r="G126" s="42" t="s">
        <v>152</v>
      </c>
      <c r="H126" s="33" t="s">
        <v>154</v>
      </c>
    </row>
    <row r="127" spans="1:8">
      <c r="A127" s="30" t="s">
        <v>163</v>
      </c>
      <c r="B127" s="26">
        <v>46.5</v>
      </c>
      <c r="C127" s="28" t="s">
        <v>162</v>
      </c>
      <c r="D127" s="28" t="s">
        <v>176</v>
      </c>
      <c r="E127" s="26">
        <v>36.4</v>
      </c>
      <c r="F127" s="26">
        <v>56.9</v>
      </c>
      <c r="G127" s="42">
        <v>0.67500000000000004</v>
      </c>
      <c r="H127" s="33" t="s">
        <v>154</v>
      </c>
    </row>
    <row r="128" spans="1:8">
      <c r="A128" s="30" t="s">
        <v>161</v>
      </c>
      <c r="B128" s="26">
        <v>57.2</v>
      </c>
      <c r="C128" s="28"/>
      <c r="D128" s="28"/>
      <c r="E128" s="26">
        <v>48.2</v>
      </c>
      <c r="F128" s="26">
        <v>65.7</v>
      </c>
      <c r="G128" s="42">
        <v>7.0999999999999994E-2</v>
      </c>
      <c r="H128" s="42">
        <v>1E-3</v>
      </c>
    </row>
    <row r="129" spans="1:8">
      <c r="A129" s="30" t="s">
        <v>313</v>
      </c>
      <c r="B129" s="26">
        <v>42.9</v>
      </c>
      <c r="C129" s="28" t="s">
        <v>162</v>
      </c>
      <c r="D129" s="28"/>
      <c r="E129" s="26">
        <v>32.5</v>
      </c>
      <c r="F129" s="26">
        <v>53.9</v>
      </c>
      <c r="G129" s="42">
        <v>0.29899999999999999</v>
      </c>
      <c r="H129" s="33" t="s">
        <v>154</v>
      </c>
    </row>
    <row r="130" spans="1:8">
      <c r="A130" s="30" t="s">
        <v>314</v>
      </c>
      <c r="B130" s="26">
        <v>71</v>
      </c>
      <c r="C130" s="28"/>
      <c r="D130" s="28"/>
      <c r="E130" s="26">
        <v>61</v>
      </c>
      <c r="F130" s="26">
        <v>79.400000000000006</v>
      </c>
      <c r="G130" s="33" t="s">
        <v>154</v>
      </c>
      <c r="H130" s="42">
        <v>0.66600000000000004</v>
      </c>
    </row>
    <row r="131" spans="1:8">
      <c r="A131" s="30" t="s">
        <v>315</v>
      </c>
      <c r="B131" s="26">
        <v>61.8</v>
      </c>
      <c r="C131" s="28" t="s">
        <v>162</v>
      </c>
      <c r="D131" s="28"/>
      <c r="E131" s="26">
        <v>48.1</v>
      </c>
      <c r="F131" s="26">
        <v>73.900000000000006</v>
      </c>
      <c r="G131" s="42">
        <v>5.6000000000000001E-2</v>
      </c>
      <c r="H131" s="42">
        <v>0.10199999999999999</v>
      </c>
    </row>
    <row r="132" spans="1:8">
      <c r="A132" s="30" t="s">
        <v>316</v>
      </c>
      <c r="B132" s="26">
        <v>72.599999999999994</v>
      </c>
      <c r="C132" s="28"/>
      <c r="D132" s="28"/>
      <c r="E132" s="26">
        <v>64.7</v>
      </c>
      <c r="F132" s="26">
        <v>79.2</v>
      </c>
      <c r="G132" s="33" t="s">
        <v>154</v>
      </c>
      <c r="H132" s="42">
        <v>0.877</v>
      </c>
    </row>
    <row r="133" spans="1:8">
      <c r="A133" s="49" t="s">
        <v>317</v>
      </c>
      <c r="B133" s="26">
        <v>81.2</v>
      </c>
      <c r="C133" s="28"/>
      <c r="D133" s="28"/>
      <c r="E133" s="26">
        <v>73.099999999999994</v>
      </c>
      <c r="F133" s="26">
        <v>87.3</v>
      </c>
      <c r="G133" s="33" t="s">
        <v>154</v>
      </c>
      <c r="H133" s="42">
        <v>4.5999999999999999E-2</v>
      </c>
    </row>
    <row r="134" spans="1:8">
      <c r="A134" s="51" t="s">
        <v>165</v>
      </c>
      <c r="B134" s="56"/>
      <c r="C134" s="88"/>
      <c r="D134" s="88"/>
      <c r="E134" s="56"/>
      <c r="F134" s="56"/>
      <c r="G134" s="57"/>
      <c r="H134" s="91"/>
    </row>
    <row r="135" spans="1:8">
      <c r="A135" s="52" t="s">
        <v>166</v>
      </c>
      <c r="B135" s="26">
        <v>65.900000000000006</v>
      </c>
      <c r="C135" s="28"/>
      <c r="D135" s="28"/>
      <c r="E135" s="26">
        <v>63.6</v>
      </c>
      <c r="F135" s="26">
        <v>68.099999999999994</v>
      </c>
      <c r="G135" s="42" t="s">
        <v>152</v>
      </c>
      <c r="H135" s="83" t="s">
        <v>149</v>
      </c>
    </row>
    <row r="136" spans="1:8">
      <c r="A136" s="53" t="s">
        <v>167</v>
      </c>
      <c r="B136" s="21">
        <v>46.3</v>
      </c>
      <c r="C136" s="23"/>
      <c r="D136" s="23"/>
      <c r="E136" s="21">
        <v>43.8</v>
      </c>
      <c r="F136" s="21">
        <v>48.7</v>
      </c>
      <c r="G136" s="71" t="s">
        <v>154</v>
      </c>
      <c r="H136" s="70" t="s">
        <v>149</v>
      </c>
    </row>
    <row r="137" spans="1:8">
      <c r="A137" s="51" t="s">
        <v>168</v>
      </c>
      <c r="B137" s="26"/>
      <c r="C137" s="28"/>
      <c r="D137" s="28"/>
      <c r="E137" s="26"/>
      <c r="F137" s="26"/>
      <c r="G137" s="42"/>
    </row>
    <row r="138" spans="1:8">
      <c r="A138" s="52" t="s">
        <v>169</v>
      </c>
      <c r="B138" s="26">
        <v>62.8</v>
      </c>
      <c r="C138" s="28"/>
      <c r="D138" s="28"/>
      <c r="E138" s="26">
        <v>56.7</v>
      </c>
      <c r="F138" s="26">
        <v>68.5</v>
      </c>
      <c r="G138" s="42" t="s">
        <v>152</v>
      </c>
      <c r="H138" s="83" t="s">
        <v>149</v>
      </c>
    </row>
    <row r="139" spans="1:8">
      <c r="A139" s="53" t="s">
        <v>170</v>
      </c>
      <c r="B139" s="26">
        <v>54.8</v>
      </c>
      <c r="C139" s="28"/>
      <c r="D139" s="28"/>
      <c r="E139" s="26">
        <v>53</v>
      </c>
      <c r="F139" s="26">
        <v>56.7</v>
      </c>
      <c r="G139" s="42">
        <v>1.2E-2</v>
      </c>
      <c r="H139" s="70" t="s">
        <v>149</v>
      </c>
    </row>
    <row r="140" spans="1:8">
      <c r="A140" s="59" t="s">
        <v>171</v>
      </c>
      <c r="B140" s="56"/>
      <c r="C140" s="88"/>
      <c r="D140" s="88"/>
      <c r="E140" s="56"/>
      <c r="F140" s="56"/>
      <c r="G140" s="57"/>
    </row>
    <row r="141" spans="1:8">
      <c r="A141" s="52" t="s">
        <v>172</v>
      </c>
      <c r="B141" s="26">
        <v>55.6</v>
      </c>
      <c r="C141" s="28"/>
      <c r="D141" s="28"/>
      <c r="E141" s="26">
        <v>53.4</v>
      </c>
      <c r="F141" s="26">
        <v>57.8</v>
      </c>
      <c r="G141" s="42" t="s">
        <v>152</v>
      </c>
      <c r="H141" s="83" t="s">
        <v>149</v>
      </c>
    </row>
    <row r="142" spans="1:8">
      <c r="A142" s="52" t="s">
        <v>173</v>
      </c>
      <c r="B142" s="26">
        <v>58.4</v>
      </c>
      <c r="C142" s="28"/>
      <c r="D142" s="28"/>
      <c r="E142" s="26">
        <v>54</v>
      </c>
      <c r="F142" s="26">
        <v>62.6</v>
      </c>
      <c r="G142" s="42">
        <v>0.25900000000000001</v>
      </c>
      <c r="H142" s="83" t="s">
        <v>149</v>
      </c>
    </row>
    <row r="143" spans="1:8">
      <c r="A143" s="53" t="s">
        <v>174</v>
      </c>
      <c r="B143" s="21">
        <v>55</v>
      </c>
      <c r="C143" s="23"/>
      <c r="D143" s="23"/>
      <c r="E143" s="21">
        <v>51.3</v>
      </c>
      <c r="F143" s="21">
        <v>58.8</v>
      </c>
      <c r="G143" s="58">
        <v>0.79900000000000004</v>
      </c>
      <c r="H143" s="70" t="s">
        <v>149</v>
      </c>
    </row>
    <row r="144" spans="1:8" ht="17.25" customHeight="1">
      <c r="A144" s="462" t="s">
        <v>20</v>
      </c>
      <c r="B144" s="462"/>
      <c r="C144" s="462"/>
      <c r="D144" s="462"/>
      <c r="E144" s="462"/>
      <c r="F144" s="462"/>
      <c r="G144" s="462"/>
      <c r="H144" s="104"/>
    </row>
    <row r="145" spans="1:8" ht="15" customHeight="1">
      <c r="A145" s="464" t="s">
        <v>237</v>
      </c>
      <c r="B145" s="464"/>
      <c r="C145" s="464"/>
      <c r="D145" s="464"/>
      <c r="E145" s="464"/>
      <c r="F145" s="464"/>
      <c r="G145" s="464"/>
      <c r="H145" s="464"/>
    </row>
    <row r="146" spans="1:8">
      <c r="A146" s="20" t="s">
        <v>148</v>
      </c>
      <c r="B146" s="21">
        <v>11</v>
      </c>
      <c r="C146" s="22"/>
      <c r="D146" s="23"/>
      <c r="E146" s="21">
        <v>10.7</v>
      </c>
      <c r="F146" s="21">
        <v>11.4</v>
      </c>
      <c r="G146" s="24" t="s">
        <v>149</v>
      </c>
      <c r="H146" s="70" t="s">
        <v>149</v>
      </c>
    </row>
    <row r="147" spans="1:8">
      <c r="A147" s="25" t="s">
        <v>150</v>
      </c>
      <c r="B147" s="26"/>
      <c r="C147" s="27"/>
      <c r="D147" s="28"/>
      <c r="E147" s="26"/>
      <c r="F147" s="26"/>
      <c r="G147" s="29"/>
      <c r="H147" s="83"/>
    </row>
    <row r="148" spans="1:8">
      <c r="A148" s="30" t="s">
        <v>151</v>
      </c>
      <c r="B148" s="26">
        <v>11.6</v>
      </c>
      <c r="C148" s="27"/>
      <c r="D148" s="28"/>
      <c r="E148" s="26">
        <v>10.5</v>
      </c>
      <c r="F148" s="26">
        <v>12.8</v>
      </c>
      <c r="G148" s="31" t="s">
        <v>152</v>
      </c>
      <c r="H148" s="83" t="s">
        <v>149</v>
      </c>
    </row>
    <row r="149" spans="1:8">
      <c r="A149" s="30" t="s">
        <v>153</v>
      </c>
      <c r="B149" s="26">
        <v>13.9</v>
      </c>
      <c r="C149" s="27"/>
      <c r="D149" s="28"/>
      <c r="E149" s="26">
        <v>13</v>
      </c>
      <c r="F149" s="26">
        <v>14.7</v>
      </c>
      <c r="G149" s="61">
        <v>2E-3</v>
      </c>
      <c r="H149" s="83" t="s">
        <v>149</v>
      </c>
    </row>
    <row r="150" spans="1:8">
      <c r="A150" s="30" t="s">
        <v>155</v>
      </c>
      <c r="B150" s="26">
        <v>15.6</v>
      </c>
      <c r="C150" s="27"/>
      <c r="D150" s="28"/>
      <c r="E150" s="26">
        <v>14.8</v>
      </c>
      <c r="F150" s="26">
        <v>16.399999999999999</v>
      </c>
      <c r="G150" s="33" t="s">
        <v>154</v>
      </c>
      <c r="H150" s="83" t="s">
        <v>149</v>
      </c>
    </row>
    <row r="151" spans="1:8">
      <c r="A151" s="30" t="s">
        <v>157</v>
      </c>
      <c r="B151" s="26">
        <v>6.5</v>
      </c>
      <c r="C151" s="27"/>
      <c r="D151" s="28" t="s">
        <v>176</v>
      </c>
      <c r="E151" s="26">
        <v>6.1</v>
      </c>
      <c r="F151" s="26">
        <v>7</v>
      </c>
      <c r="G151" s="33" t="s">
        <v>154</v>
      </c>
      <c r="H151" s="83" t="s">
        <v>149</v>
      </c>
    </row>
    <row r="152" spans="1:8">
      <c r="A152" s="30" t="s">
        <v>158</v>
      </c>
      <c r="B152" s="21">
        <v>14</v>
      </c>
      <c r="C152" s="22"/>
      <c r="D152" s="23"/>
      <c r="E152" s="21">
        <v>11.6</v>
      </c>
      <c r="F152" s="21">
        <v>16.8</v>
      </c>
      <c r="G152" s="94">
        <v>9.8000000000000004E-2</v>
      </c>
      <c r="H152" s="70" t="s">
        <v>149</v>
      </c>
    </row>
    <row r="153" spans="1:8">
      <c r="A153" s="36" t="s">
        <v>159</v>
      </c>
      <c r="B153" s="37">
        <v>11.6</v>
      </c>
      <c r="C153" s="38"/>
      <c r="D153" s="39"/>
      <c r="E153" s="37">
        <v>10.5</v>
      </c>
      <c r="F153" s="37">
        <v>12.8</v>
      </c>
      <c r="G153" s="24" t="s">
        <v>149</v>
      </c>
      <c r="H153" s="70" t="s">
        <v>149</v>
      </c>
    </row>
    <row r="154" spans="1:8" ht="30">
      <c r="A154" s="40" t="s">
        <v>160</v>
      </c>
      <c r="B154" s="26"/>
      <c r="C154" s="27"/>
      <c r="D154" s="28"/>
      <c r="E154" s="26"/>
      <c r="F154" s="26"/>
      <c r="G154" s="41"/>
    </row>
    <row r="155" spans="1:8">
      <c r="A155" s="30" t="s">
        <v>312</v>
      </c>
      <c r="B155" s="26">
        <v>20.9</v>
      </c>
      <c r="C155" s="28"/>
      <c r="D155" s="28"/>
      <c r="E155" s="26">
        <v>17.7</v>
      </c>
      <c r="F155" s="26">
        <v>24.6</v>
      </c>
      <c r="G155" s="33" t="s">
        <v>154</v>
      </c>
      <c r="H155" s="42" t="s">
        <v>152</v>
      </c>
    </row>
    <row r="156" spans="1:8">
      <c r="A156" s="30" t="s">
        <v>106</v>
      </c>
      <c r="B156" s="26">
        <v>9.4</v>
      </c>
      <c r="C156" s="28"/>
      <c r="D156" s="28"/>
      <c r="E156" s="26">
        <v>8.1999999999999993</v>
      </c>
      <c r="F156" s="26">
        <v>10.8</v>
      </c>
      <c r="G156" s="42" t="s">
        <v>152</v>
      </c>
      <c r="H156" s="33" t="s">
        <v>154</v>
      </c>
    </row>
    <row r="157" spans="1:8">
      <c r="A157" s="30" t="s">
        <v>163</v>
      </c>
      <c r="B157" s="26">
        <v>7.4</v>
      </c>
      <c r="C157" s="28" t="s">
        <v>162</v>
      </c>
      <c r="D157" s="28"/>
      <c r="E157" s="26">
        <v>2.9</v>
      </c>
      <c r="F157" s="26">
        <v>17.399999999999999</v>
      </c>
      <c r="G157" s="42">
        <v>0.56100000000000005</v>
      </c>
      <c r="H157" s="33" t="s">
        <v>154</v>
      </c>
    </row>
    <row r="158" spans="1:8">
      <c r="A158" s="30" t="s">
        <v>161</v>
      </c>
      <c r="B158" s="26">
        <v>8.5</v>
      </c>
      <c r="C158" s="28"/>
      <c r="D158" s="28" t="s">
        <v>176</v>
      </c>
      <c r="E158" s="26">
        <v>4.9000000000000004</v>
      </c>
      <c r="F158" s="26">
        <v>14.3</v>
      </c>
      <c r="G158" s="42">
        <v>0.72199999999999998</v>
      </c>
      <c r="H158" s="33" t="s">
        <v>154</v>
      </c>
    </row>
    <row r="159" spans="1:8">
      <c r="A159" s="30" t="s">
        <v>313</v>
      </c>
      <c r="B159" s="442" t="s">
        <v>164</v>
      </c>
      <c r="C159" s="43"/>
      <c r="D159" s="43"/>
      <c r="E159" s="442" t="s">
        <v>164</v>
      </c>
      <c r="F159" s="442" t="s">
        <v>164</v>
      </c>
      <c r="G159" s="442" t="s">
        <v>164</v>
      </c>
      <c r="H159" s="442" t="s">
        <v>164</v>
      </c>
    </row>
    <row r="160" spans="1:8">
      <c r="A160" s="30" t="s">
        <v>314</v>
      </c>
      <c r="B160" s="26">
        <v>15.3</v>
      </c>
      <c r="C160" s="28" t="s">
        <v>162</v>
      </c>
      <c r="D160" s="28"/>
      <c r="E160" s="26">
        <v>7.8</v>
      </c>
      <c r="F160" s="26">
        <v>27.9</v>
      </c>
      <c r="G160" s="42">
        <v>0.24</v>
      </c>
      <c r="H160" s="13">
        <v>0.29199999999999998</v>
      </c>
    </row>
    <row r="161" spans="1:11">
      <c r="A161" s="30" t="s">
        <v>315</v>
      </c>
      <c r="B161" s="45">
        <v>7.1</v>
      </c>
      <c r="C161" s="46" t="s">
        <v>162</v>
      </c>
      <c r="D161" s="46"/>
      <c r="E161" s="45">
        <v>2.7</v>
      </c>
      <c r="F161" s="45">
        <v>17.600000000000001</v>
      </c>
      <c r="G161" s="47">
        <v>0.51600000000000001</v>
      </c>
      <c r="H161" s="33" t="s">
        <v>154</v>
      </c>
    </row>
    <row r="162" spans="1:11">
      <c r="A162" s="30" t="s">
        <v>316</v>
      </c>
      <c r="B162" s="45">
        <v>13.1</v>
      </c>
      <c r="C162" s="46" t="s">
        <v>162</v>
      </c>
      <c r="D162" s="46"/>
      <c r="E162" s="45">
        <v>6.5</v>
      </c>
      <c r="F162" s="45">
        <v>24.7</v>
      </c>
      <c r="G162" s="47">
        <v>0.41699999999999998</v>
      </c>
      <c r="H162" s="47">
        <v>0.106</v>
      </c>
      <c r="I162" s="48"/>
    </row>
    <row r="163" spans="1:11">
      <c r="A163" s="49" t="s">
        <v>317</v>
      </c>
      <c r="B163" s="21">
        <v>13.1</v>
      </c>
      <c r="C163" s="23"/>
      <c r="D163" s="23"/>
      <c r="E163" s="21">
        <v>7.3</v>
      </c>
      <c r="F163" s="21">
        <v>22.4</v>
      </c>
      <c r="G163" s="58">
        <v>0.33500000000000002</v>
      </c>
      <c r="H163" s="74">
        <v>5.8999999999999997E-2</v>
      </c>
    </row>
    <row r="164" spans="1:11">
      <c r="A164" s="51" t="s">
        <v>165</v>
      </c>
      <c r="B164" s="26"/>
      <c r="C164" s="28"/>
      <c r="D164" s="28"/>
      <c r="E164" s="26"/>
      <c r="F164" s="26"/>
      <c r="G164" s="42"/>
    </row>
    <row r="165" spans="1:11">
      <c r="A165" s="52" t="s">
        <v>166</v>
      </c>
      <c r="B165" s="26">
        <v>14</v>
      </c>
      <c r="C165" s="28"/>
      <c r="D165" s="28"/>
      <c r="E165" s="26">
        <v>12.3</v>
      </c>
      <c r="F165" s="26">
        <v>15.8</v>
      </c>
      <c r="G165" s="42" t="s">
        <v>152</v>
      </c>
      <c r="H165" s="83" t="s">
        <v>149</v>
      </c>
    </row>
    <row r="166" spans="1:11">
      <c r="A166" s="53" t="s">
        <v>167</v>
      </c>
      <c r="B166" s="26">
        <v>9.3000000000000007</v>
      </c>
      <c r="C166" s="28"/>
      <c r="D166" s="28"/>
      <c r="E166" s="26">
        <v>8</v>
      </c>
      <c r="F166" s="26">
        <v>10.8</v>
      </c>
      <c r="G166" s="33" t="s">
        <v>154</v>
      </c>
      <c r="H166" s="70" t="s">
        <v>149</v>
      </c>
    </row>
    <row r="167" spans="1:11">
      <c r="A167" s="51" t="s">
        <v>168</v>
      </c>
      <c r="B167" s="54"/>
      <c r="C167" s="55"/>
      <c r="D167" s="55"/>
      <c r="E167" s="56"/>
      <c r="F167" s="56"/>
      <c r="G167" s="57"/>
    </row>
    <row r="168" spans="1:11">
      <c r="A168" s="52" t="s">
        <v>169</v>
      </c>
      <c r="B168" s="26">
        <v>7.9</v>
      </c>
      <c r="C168" s="28"/>
      <c r="D168" s="28"/>
      <c r="E168" s="26">
        <v>4.5</v>
      </c>
      <c r="F168" s="26">
        <v>13.3</v>
      </c>
      <c r="G168" s="42" t="s">
        <v>152</v>
      </c>
      <c r="H168" s="83" t="s">
        <v>149</v>
      </c>
    </row>
    <row r="169" spans="1:11">
      <c r="A169" s="53" t="s">
        <v>170</v>
      </c>
      <c r="B169" s="21">
        <v>11.9</v>
      </c>
      <c r="C169" s="23"/>
      <c r="D169" s="23"/>
      <c r="E169" s="21">
        <v>10.7</v>
      </c>
      <c r="F169" s="21">
        <v>13.1</v>
      </c>
      <c r="G169" s="58">
        <v>7.8E-2</v>
      </c>
      <c r="H169" s="70" t="s">
        <v>149</v>
      </c>
    </row>
    <row r="170" spans="1:11">
      <c r="A170" s="59" t="s">
        <v>171</v>
      </c>
      <c r="B170" s="26"/>
      <c r="C170" s="28"/>
      <c r="D170" s="28"/>
      <c r="E170" s="26"/>
      <c r="F170" s="26"/>
      <c r="G170" s="42"/>
    </row>
    <row r="171" spans="1:11">
      <c r="A171" s="52" t="s">
        <v>172</v>
      </c>
      <c r="B171" s="26">
        <v>12.1</v>
      </c>
      <c r="C171" s="28"/>
      <c r="D171" s="28"/>
      <c r="E171" s="26">
        <v>10.7</v>
      </c>
      <c r="F171" s="26">
        <v>13.6</v>
      </c>
      <c r="G171" s="42" t="s">
        <v>152</v>
      </c>
      <c r="H171" s="83" t="s">
        <v>149</v>
      </c>
    </row>
    <row r="172" spans="1:11">
      <c r="A172" s="52" t="s">
        <v>173</v>
      </c>
      <c r="B172" s="26">
        <v>11.4</v>
      </c>
      <c r="C172" s="28"/>
      <c r="D172" s="28"/>
      <c r="E172" s="26">
        <v>8.9</v>
      </c>
      <c r="F172" s="26">
        <v>14.5</v>
      </c>
      <c r="G172" s="42">
        <v>0.68200000000000005</v>
      </c>
      <c r="H172" s="83" t="s">
        <v>149</v>
      </c>
    </row>
    <row r="173" spans="1:11">
      <c r="A173" s="53" t="s">
        <v>174</v>
      </c>
      <c r="B173" s="21">
        <v>10.8</v>
      </c>
      <c r="C173" s="23"/>
      <c r="D173" s="23"/>
      <c r="E173" s="21">
        <v>8.5</v>
      </c>
      <c r="F173" s="21">
        <v>13.6</v>
      </c>
      <c r="G173" s="58">
        <v>0.39700000000000002</v>
      </c>
      <c r="H173" s="70" t="s">
        <v>149</v>
      </c>
    </row>
    <row r="174" spans="1:11" s="64" customFormat="1" ht="15.75" customHeight="1">
      <c r="A174" s="467" t="s">
        <v>181</v>
      </c>
      <c r="B174" s="467"/>
      <c r="C174" s="467"/>
      <c r="D174" s="467"/>
      <c r="E174" s="467"/>
      <c r="F174" s="467"/>
      <c r="G174" s="467"/>
      <c r="H174" s="467"/>
    </row>
    <row r="175" spans="1:11" s="64" customFormat="1" ht="39" customHeight="1">
      <c r="A175" s="465" t="s">
        <v>182</v>
      </c>
      <c r="B175" s="465"/>
      <c r="C175" s="465"/>
      <c r="D175" s="465"/>
      <c r="E175" s="465"/>
      <c r="F175" s="465"/>
      <c r="G175" s="465"/>
      <c r="H175" s="92"/>
      <c r="I175" s="66"/>
      <c r="J175" s="66"/>
      <c r="K175" s="66"/>
    </row>
    <row r="176" spans="1:11" s="64" customFormat="1" ht="15" customHeight="1">
      <c r="A176" s="10" t="s">
        <v>183</v>
      </c>
      <c r="B176" s="66"/>
      <c r="C176" s="66"/>
      <c r="D176" s="66"/>
      <c r="E176" s="66"/>
      <c r="F176" s="66"/>
      <c r="G176" s="66"/>
      <c r="H176" s="92"/>
      <c r="I176" s="66"/>
      <c r="J176" s="66"/>
      <c r="K176" s="66"/>
    </row>
    <row r="177" spans="1:11" s="64" customFormat="1" ht="15" customHeight="1">
      <c r="A177" s="10" t="s">
        <v>184</v>
      </c>
      <c r="B177" s="66"/>
      <c r="C177" s="66"/>
      <c r="D177" s="66"/>
      <c r="E177" s="66"/>
      <c r="F177" s="66"/>
      <c r="G177" s="66"/>
      <c r="H177" s="92"/>
      <c r="I177" s="66"/>
      <c r="J177" s="66"/>
      <c r="K177" s="66"/>
    </row>
    <row r="178" spans="1:11" s="10" customFormat="1" ht="15" customHeight="1">
      <c r="A178" s="468" t="s">
        <v>185</v>
      </c>
      <c r="B178" s="468"/>
      <c r="C178" s="468"/>
      <c r="D178" s="468"/>
      <c r="E178" s="468"/>
      <c r="F178" s="468"/>
      <c r="G178" s="468"/>
      <c r="H178" s="13"/>
    </row>
    <row r="179" spans="1:11" s="10" customFormat="1" ht="15" customHeight="1">
      <c r="A179" s="468" t="s">
        <v>186</v>
      </c>
      <c r="B179" s="468"/>
      <c r="C179" s="468"/>
      <c r="D179" s="468"/>
      <c r="E179" s="468"/>
      <c r="F179" s="468"/>
      <c r="G179" s="468"/>
      <c r="H179" s="13"/>
    </row>
    <row r="180" spans="1:11" s="64" customFormat="1" ht="15" customHeight="1">
      <c r="A180" s="467" t="s">
        <v>187</v>
      </c>
      <c r="B180" s="467"/>
      <c r="C180" s="467"/>
      <c r="D180" s="467"/>
      <c r="E180" s="467"/>
      <c r="F180" s="467"/>
      <c r="G180" s="467"/>
      <c r="H180" s="47"/>
    </row>
    <row r="181" spans="1:11" ht="15.75">
      <c r="A181" s="68" t="s">
        <v>188</v>
      </c>
      <c r="B181" s="10"/>
      <c r="C181" s="100"/>
      <c r="D181" s="100"/>
      <c r="E181" s="10"/>
      <c r="F181" s="10"/>
      <c r="G181" s="13"/>
    </row>
    <row r="182" spans="1:11">
      <c r="A182" s="68" t="s">
        <v>238</v>
      </c>
    </row>
    <row r="183" spans="1:11" ht="27.75" customHeight="1">
      <c r="A183" s="475" t="s">
        <v>239</v>
      </c>
      <c r="B183" s="475"/>
      <c r="C183" s="475"/>
      <c r="D183" s="475"/>
      <c r="E183" s="475"/>
      <c r="F183" s="475"/>
      <c r="G183" s="475"/>
    </row>
  </sheetData>
  <mergeCells count="20">
    <mergeCell ref="A144:G144"/>
    <mergeCell ref="A180:G180"/>
    <mergeCell ref="A183:G183"/>
    <mergeCell ref="A145:H145"/>
    <mergeCell ref="A174:H174"/>
    <mergeCell ref="A175:G175"/>
    <mergeCell ref="A178:G178"/>
    <mergeCell ref="A179:G179"/>
    <mergeCell ref="A98:H98"/>
    <mergeCell ref="A121:H121"/>
    <mergeCell ref="A2:H2"/>
    <mergeCell ref="A3:H3"/>
    <mergeCell ref="G6:H6"/>
    <mergeCell ref="A8:H8"/>
    <mergeCell ref="A7:G7"/>
    <mergeCell ref="A37:G37"/>
    <mergeCell ref="A67:G67"/>
    <mergeCell ref="A97:G97"/>
    <mergeCell ref="A38:H38"/>
    <mergeCell ref="A68:H68"/>
  </mergeCells>
  <conditionalFormatting sqref="G1 G4:G5 G184:G1048576 G175:G182 G9:H23 H78:H81 G77:G96 G101:G106 G124:G129 G146:H158 G25:H36 H24 G160:H173">
    <cfRule type="cellIs" dxfId="305" priority="423" operator="lessThan">
      <formula>0.05</formula>
    </cfRule>
    <cfRule type="cellIs" priority="424" operator="lessThan">
      <formula>0.05</formula>
    </cfRule>
    <cfRule type="cellIs" dxfId="304" priority="425" operator="lessThan">
      <formula>0.05</formula>
    </cfRule>
  </conditionalFormatting>
  <conditionalFormatting sqref="H155">
    <cfRule type="cellIs" dxfId="303" priority="420" operator="lessThan">
      <formula>0.05</formula>
    </cfRule>
    <cfRule type="cellIs" priority="421" operator="lessThan">
      <formula>0.05</formula>
    </cfRule>
    <cfRule type="cellIs" dxfId="302" priority="422" operator="lessThan">
      <formula>0.05</formula>
    </cfRule>
  </conditionalFormatting>
  <conditionalFormatting sqref="H1 H160 H4:H5 H154:H155 H56:H57 H163:H164 H175:H1048576 H167 H170 H51 H48 H105 H102 H128 H125">
    <cfRule type="cellIs" dxfId="301" priority="419" operator="lessThan">
      <formula>0.05</formula>
    </cfRule>
  </conditionalFormatting>
  <conditionalFormatting sqref="H146:H151">
    <cfRule type="cellIs" dxfId="300" priority="416" operator="lessThan">
      <formula>0.05</formula>
    </cfRule>
    <cfRule type="cellIs" priority="417" operator="lessThan">
      <formula>0.05</formula>
    </cfRule>
    <cfRule type="cellIs" dxfId="299" priority="418" operator="lessThan">
      <formula>0.05</formula>
    </cfRule>
  </conditionalFormatting>
  <conditionalFormatting sqref="H162">
    <cfRule type="cellIs" dxfId="298" priority="413" operator="lessThan">
      <formula>0.05</formula>
    </cfRule>
    <cfRule type="cellIs" priority="414" operator="lessThan">
      <formula>0.05</formula>
    </cfRule>
    <cfRule type="cellIs" dxfId="297" priority="415" operator="lessThan">
      <formula>0.05</formula>
    </cfRule>
  </conditionalFormatting>
  <conditionalFormatting sqref="G39 G47:G64">
    <cfRule type="cellIs" dxfId="296" priority="410" operator="lessThan">
      <formula>0.05</formula>
    </cfRule>
    <cfRule type="cellIs" priority="411" operator="lessThan">
      <formula>0.05</formula>
    </cfRule>
    <cfRule type="cellIs" dxfId="295" priority="412" operator="lessThan">
      <formula>0.05</formula>
    </cfRule>
  </conditionalFormatting>
  <conditionalFormatting sqref="H48">
    <cfRule type="cellIs" dxfId="294" priority="407" operator="lessThan">
      <formula>0.05</formula>
    </cfRule>
    <cfRule type="cellIs" priority="408" operator="lessThan">
      <formula>0.05</formula>
    </cfRule>
    <cfRule type="cellIs" dxfId="293" priority="409" operator="lessThan">
      <formula>0.05</formula>
    </cfRule>
  </conditionalFormatting>
  <conditionalFormatting sqref="H52:H53 H47:H48">
    <cfRule type="cellIs" dxfId="292" priority="406" operator="lessThan">
      <formula>0.05</formula>
    </cfRule>
  </conditionalFormatting>
  <conditionalFormatting sqref="H39">
    <cfRule type="cellIs" dxfId="291" priority="403" operator="lessThan">
      <formula>0.05</formula>
    </cfRule>
    <cfRule type="cellIs" priority="404" operator="lessThan">
      <formula>0.05</formula>
    </cfRule>
    <cfRule type="cellIs" dxfId="290" priority="405" operator="lessThan">
      <formula>0.05</formula>
    </cfRule>
  </conditionalFormatting>
  <conditionalFormatting sqref="H54:H55">
    <cfRule type="cellIs" dxfId="289" priority="400" operator="lessThan">
      <formula>0.05</formula>
    </cfRule>
    <cfRule type="cellIs" priority="401" operator="lessThan">
      <formula>0.05</formula>
    </cfRule>
    <cfRule type="cellIs" dxfId="288" priority="402" operator="lessThan">
      <formula>0.05</formula>
    </cfRule>
  </conditionalFormatting>
  <conditionalFormatting sqref="G153">
    <cfRule type="cellIs" dxfId="287" priority="397" operator="lessThan">
      <formula>0.05</formula>
    </cfRule>
    <cfRule type="cellIs" priority="398" operator="lessThan">
      <formula>0.05</formula>
    </cfRule>
    <cfRule type="cellIs" dxfId="286" priority="399" operator="lessThan">
      <formula>0.05</formula>
    </cfRule>
  </conditionalFormatting>
  <conditionalFormatting sqref="H153">
    <cfRule type="cellIs" dxfId="285" priority="394" operator="lessThan">
      <formula>0.05</formula>
    </cfRule>
    <cfRule type="cellIs" priority="395" operator="lessThan">
      <formula>0.05</formula>
    </cfRule>
    <cfRule type="cellIs" dxfId="284" priority="396" operator="lessThan">
      <formula>0.05</formula>
    </cfRule>
  </conditionalFormatting>
  <conditionalFormatting sqref="G46">
    <cfRule type="cellIs" dxfId="283" priority="391" operator="lessThan">
      <formula>0.05</formula>
    </cfRule>
    <cfRule type="cellIs" priority="392" operator="lessThan">
      <formula>0.05</formula>
    </cfRule>
    <cfRule type="cellIs" dxfId="282" priority="393" operator="lessThan">
      <formula>0.05</formula>
    </cfRule>
  </conditionalFormatting>
  <conditionalFormatting sqref="H46">
    <cfRule type="cellIs" dxfId="281" priority="388" operator="lessThan">
      <formula>0.05</formula>
    </cfRule>
    <cfRule type="cellIs" priority="389" operator="lessThan">
      <formula>0.05</formula>
    </cfRule>
    <cfRule type="cellIs" dxfId="280" priority="390" operator="lessThan">
      <formula>0.05</formula>
    </cfRule>
  </conditionalFormatting>
  <conditionalFormatting sqref="G50">
    <cfRule type="cellIs" dxfId="279" priority="385" operator="lessThan">
      <formula>0.05</formula>
    </cfRule>
    <cfRule type="cellIs" priority="386" operator="lessThan">
      <formula>0.05</formula>
    </cfRule>
    <cfRule type="cellIs" dxfId="278" priority="387" operator="lessThan">
      <formula>0.05</formula>
    </cfRule>
  </conditionalFormatting>
  <conditionalFormatting sqref="I48">
    <cfRule type="cellIs" dxfId="277" priority="373" operator="lessThan">
      <formula>0.05</formula>
    </cfRule>
    <cfRule type="cellIs" priority="374" operator="lessThan">
      <formula>0.05</formula>
    </cfRule>
    <cfRule type="cellIs" dxfId="276" priority="375" operator="lessThan">
      <formula>0.05</formula>
    </cfRule>
  </conditionalFormatting>
  <conditionalFormatting sqref="H156:H157">
    <cfRule type="cellIs" dxfId="275" priority="370" operator="lessThan">
      <formula>0.05</formula>
    </cfRule>
    <cfRule type="cellIs" priority="371" operator="lessThan">
      <formula>0.05</formula>
    </cfRule>
    <cfRule type="cellIs" dxfId="274" priority="372" operator="lessThan">
      <formula>0.05</formula>
    </cfRule>
  </conditionalFormatting>
  <conditionalFormatting sqref="G65:G66">
    <cfRule type="cellIs" dxfId="273" priority="382" operator="lessThan">
      <formula>0.05</formula>
    </cfRule>
    <cfRule type="cellIs" priority="383" operator="lessThan">
      <formula>0.05</formula>
    </cfRule>
    <cfRule type="cellIs" dxfId="272" priority="384" operator="lessThan">
      <formula>0.05</formula>
    </cfRule>
  </conditionalFormatting>
  <conditionalFormatting sqref="I50">
    <cfRule type="cellIs" dxfId="271" priority="379" operator="lessThan">
      <formula>0.05</formula>
    </cfRule>
    <cfRule type="cellIs" priority="380" operator="lessThan">
      <formula>0.05</formula>
    </cfRule>
    <cfRule type="cellIs" dxfId="270" priority="381" operator="lessThan">
      <formula>0.05</formula>
    </cfRule>
  </conditionalFormatting>
  <conditionalFormatting sqref="I49:I50">
    <cfRule type="cellIs" dxfId="269" priority="376" operator="lessThan">
      <formula>0.05</formula>
    </cfRule>
    <cfRule type="cellIs" priority="377" operator="lessThan">
      <formula>0.05</formula>
    </cfRule>
    <cfRule type="cellIs" dxfId="268" priority="378" operator="lessThan">
      <formula>0.05</formula>
    </cfRule>
  </conditionalFormatting>
  <conditionalFormatting sqref="H158">
    <cfRule type="cellIs" dxfId="267" priority="367" operator="lessThan">
      <formula>0.05</formula>
    </cfRule>
    <cfRule type="cellIs" priority="368" operator="lessThan">
      <formula>0.05</formula>
    </cfRule>
    <cfRule type="cellIs" dxfId="266" priority="369" operator="lessThan">
      <formula>0.05</formula>
    </cfRule>
  </conditionalFormatting>
  <conditionalFormatting sqref="H157">
    <cfRule type="cellIs" dxfId="265" priority="364" operator="lessThan">
      <formula>0.05</formula>
    </cfRule>
    <cfRule type="cellIs" priority="365" operator="lessThan">
      <formula>0.05</formula>
    </cfRule>
    <cfRule type="cellIs" dxfId="264" priority="366" operator="lessThan">
      <formula>0.05</formula>
    </cfRule>
  </conditionalFormatting>
  <conditionalFormatting sqref="H161">
    <cfRule type="cellIs" dxfId="263" priority="358" operator="lessThan">
      <formula>0.05</formula>
    </cfRule>
    <cfRule type="cellIs" priority="359" operator="lessThan">
      <formula>0.05</formula>
    </cfRule>
    <cfRule type="cellIs" dxfId="262" priority="360" operator="lessThan">
      <formula>0.05</formula>
    </cfRule>
  </conditionalFormatting>
  <conditionalFormatting sqref="G166">
    <cfRule type="cellIs" dxfId="261" priority="355" operator="lessThan">
      <formula>0.05</formula>
    </cfRule>
    <cfRule type="cellIs" priority="356" operator="lessThan">
      <formula>0.05</formula>
    </cfRule>
    <cfRule type="cellIs" dxfId="260" priority="357" operator="lessThan">
      <formula>0.05</formula>
    </cfRule>
  </conditionalFormatting>
  <conditionalFormatting sqref="G48">
    <cfRule type="cellIs" dxfId="259" priority="352" operator="lessThan">
      <formula>0.05</formula>
    </cfRule>
    <cfRule type="cellIs" priority="353" operator="lessThan">
      <formula>0.05</formula>
    </cfRule>
    <cfRule type="cellIs" dxfId="258" priority="354" operator="lessThan">
      <formula>0.05</formula>
    </cfRule>
  </conditionalFormatting>
  <conditionalFormatting sqref="H49:H50">
    <cfRule type="cellIs" dxfId="257" priority="349" operator="lessThan">
      <formula>0.05</formula>
    </cfRule>
    <cfRule type="cellIs" priority="350" operator="lessThan">
      <formula>0.05</formula>
    </cfRule>
    <cfRule type="cellIs" dxfId="256" priority="351" operator="lessThan">
      <formula>0.05</formula>
    </cfRule>
  </conditionalFormatting>
  <conditionalFormatting sqref="H50">
    <cfRule type="cellIs" dxfId="255" priority="346" operator="lessThan">
      <formula>0.05</formula>
    </cfRule>
    <cfRule type="cellIs" priority="347" operator="lessThan">
      <formula>0.05</formula>
    </cfRule>
    <cfRule type="cellIs" dxfId="254" priority="348" operator="lessThan">
      <formula>0.05</formula>
    </cfRule>
  </conditionalFormatting>
  <conditionalFormatting sqref="H27 H77:H78 H87">
    <cfRule type="cellIs" dxfId="253" priority="345" operator="lessThan">
      <formula>0.05</formula>
    </cfRule>
  </conditionalFormatting>
  <conditionalFormatting sqref="G21:G23 G25:G34">
    <cfRule type="cellIs" dxfId="252" priority="342" operator="lessThan">
      <formula>0.05</formula>
    </cfRule>
    <cfRule type="cellIs" priority="343" operator="lessThan">
      <formula>0.05</formula>
    </cfRule>
    <cfRule type="cellIs" dxfId="251" priority="344" operator="lessThan">
      <formula>0.05</formula>
    </cfRule>
  </conditionalFormatting>
  <conditionalFormatting sqref="G76">
    <cfRule type="cellIs" dxfId="250" priority="311" operator="lessThan">
      <formula>0.05</formula>
    </cfRule>
    <cfRule type="cellIs" priority="312" operator="lessThan">
      <formula>0.05</formula>
    </cfRule>
    <cfRule type="cellIs" dxfId="249" priority="313" operator="lessThan">
      <formula>0.05</formula>
    </cfRule>
  </conditionalFormatting>
  <conditionalFormatting sqref="H76">
    <cfRule type="cellIs" dxfId="248" priority="308" operator="lessThan">
      <formula>0.05</formula>
    </cfRule>
    <cfRule type="cellIs" priority="309" operator="lessThan">
      <formula>0.05</formula>
    </cfRule>
    <cfRule type="cellIs" dxfId="247" priority="310" operator="lessThan">
      <formula>0.05</formula>
    </cfRule>
  </conditionalFormatting>
  <conditionalFormatting sqref="G20">
    <cfRule type="cellIs" dxfId="246" priority="339" operator="lessThan">
      <formula>0.05</formula>
    </cfRule>
    <cfRule type="cellIs" priority="340" operator="lessThan">
      <formula>0.05</formula>
    </cfRule>
    <cfRule type="cellIs" dxfId="245" priority="341" operator="lessThan">
      <formula>0.05</formula>
    </cfRule>
  </conditionalFormatting>
  <conditionalFormatting sqref="G35:G36">
    <cfRule type="cellIs" dxfId="244" priority="336" operator="lessThan">
      <formula>0.05</formula>
    </cfRule>
    <cfRule type="cellIs" priority="337" operator="lessThan">
      <formula>0.05</formula>
    </cfRule>
    <cfRule type="cellIs" dxfId="243" priority="338" operator="lessThan">
      <formula>0.05</formula>
    </cfRule>
  </conditionalFormatting>
  <conditionalFormatting sqref="H16">
    <cfRule type="cellIs" dxfId="242" priority="323" operator="lessThan">
      <formula>0.05</formula>
    </cfRule>
    <cfRule type="cellIs" priority="324" operator="lessThan">
      <formula>0.05</formula>
    </cfRule>
    <cfRule type="cellIs" dxfId="241" priority="325" operator="lessThan">
      <formula>0.05</formula>
    </cfRule>
  </conditionalFormatting>
  <conditionalFormatting sqref="G18">
    <cfRule type="cellIs" dxfId="240" priority="320" operator="lessThan">
      <formula>0.05</formula>
    </cfRule>
    <cfRule type="cellIs" priority="321" operator="lessThan">
      <formula>0.05</formula>
    </cfRule>
    <cfRule type="cellIs" dxfId="239" priority="322" operator="lessThan">
      <formula>0.05</formula>
    </cfRule>
  </conditionalFormatting>
  <conditionalFormatting sqref="E122">
    <cfRule type="cellIs" dxfId="238" priority="289" operator="lessThan">
      <formula>0.05</formula>
    </cfRule>
    <cfRule type="cellIs" priority="290" operator="lessThan">
      <formula>0.05</formula>
    </cfRule>
    <cfRule type="cellIs" dxfId="237" priority="291" operator="lessThan">
      <formula>0.05</formula>
    </cfRule>
  </conditionalFormatting>
  <conditionalFormatting sqref="G9 G17:G20">
    <cfRule type="cellIs" dxfId="236" priority="333" operator="lessThan">
      <formula>0.05</formula>
    </cfRule>
    <cfRule type="cellIs" priority="334" operator="lessThan">
      <formula>0.05</formula>
    </cfRule>
    <cfRule type="cellIs" dxfId="235" priority="335" operator="lessThan">
      <formula>0.05</formula>
    </cfRule>
  </conditionalFormatting>
  <conditionalFormatting sqref="H17:H18">
    <cfRule type="cellIs" dxfId="234" priority="332" operator="lessThan">
      <formula>0.05</formula>
    </cfRule>
  </conditionalFormatting>
  <conditionalFormatting sqref="H9">
    <cfRule type="cellIs" dxfId="233" priority="329" operator="lessThan">
      <formula>0.05</formula>
    </cfRule>
    <cfRule type="cellIs" priority="330" operator="lessThan">
      <formula>0.05</formula>
    </cfRule>
    <cfRule type="cellIs" dxfId="232" priority="331" operator="lessThan">
      <formula>0.05</formula>
    </cfRule>
  </conditionalFormatting>
  <conditionalFormatting sqref="G16">
    <cfRule type="cellIs" dxfId="231" priority="326" operator="lessThan">
      <formula>0.05</formula>
    </cfRule>
    <cfRule type="cellIs" priority="327" operator="lessThan">
      <formula>0.05</formula>
    </cfRule>
    <cfRule type="cellIs" dxfId="230" priority="328" operator="lessThan">
      <formula>0.05</formula>
    </cfRule>
  </conditionalFormatting>
  <conditionalFormatting sqref="H122">
    <cfRule type="cellIs" dxfId="229" priority="298" operator="lessThan">
      <formula>0.05</formula>
    </cfRule>
    <cfRule type="cellIs" priority="299" operator="lessThan">
      <formula>0.05</formula>
    </cfRule>
    <cfRule type="cellIs" dxfId="228" priority="300" operator="lessThan">
      <formula>0.05</formula>
    </cfRule>
  </conditionalFormatting>
  <conditionalFormatting sqref="G123">
    <cfRule type="cellIs" dxfId="227" priority="295" operator="lessThan">
      <formula>0.05</formula>
    </cfRule>
    <cfRule type="cellIs" priority="296" operator="lessThan">
      <formula>0.05</formula>
    </cfRule>
    <cfRule type="cellIs" dxfId="226" priority="297" operator="lessThan">
      <formula>0.05</formula>
    </cfRule>
  </conditionalFormatting>
  <conditionalFormatting sqref="H123">
    <cfRule type="cellIs" dxfId="225" priority="292" operator="lessThan">
      <formula>0.05</formula>
    </cfRule>
    <cfRule type="cellIs" priority="293" operator="lessThan">
      <formula>0.05</formula>
    </cfRule>
    <cfRule type="cellIs" dxfId="224" priority="294" operator="lessThan">
      <formula>0.05</formula>
    </cfRule>
  </conditionalFormatting>
  <conditionalFormatting sqref="G69">
    <cfRule type="cellIs" dxfId="223" priority="317" operator="lessThan">
      <formula>0.05</formula>
    </cfRule>
    <cfRule type="cellIs" priority="318" operator="lessThan">
      <formula>0.05</formula>
    </cfRule>
    <cfRule type="cellIs" dxfId="222" priority="319" operator="lessThan">
      <formula>0.05</formula>
    </cfRule>
  </conditionalFormatting>
  <conditionalFormatting sqref="H69">
    <cfRule type="cellIs" dxfId="221" priority="314" operator="lessThan">
      <formula>0.05</formula>
    </cfRule>
    <cfRule type="cellIs" priority="315" operator="lessThan">
      <formula>0.05</formula>
    </cfRule>
    <cfRule type="cellIs" dxfId="220" priority="316" operator="lessThan">
      <formula>0.05</formula>
    </cfRule>
  </conditionalFormatting>
  <conditionalFormatting sqref="H124:H125 H130:H134">
    <cfRule type="cellIs" dxfId="219" priority="307" operator="lessThan">
      <formula>0.05</formula>
    </cfRule>
  </conditionalFormatting>
  <conditionalFormatting sqref="G131 G134 G137:G143">
    <cfRule type="cellIs" dxfId="218" priority="304" operator="lessThan">
      <formula>0.05</formula>
    </cfRule>
    <cfRule type="cellIs" priority="305" operator="lessThan">
      <formula>0.05</formula>
    </cfRule>
    <cfRule type="cellIs" dxfId="217" priority="306" operator="lessThan">
      <formula>0.05</formula>
    </cfRule>
  </conditionalFormatting>
  <conditionalFormatting sqref="G122">
    <cfRule type="cellIs" dxfId="216" priority="301" operator="lessThan">
      <formula>0.05</formula>
    </cfRule>
    <cfRule type="cellIs" priority="302" operator="lessThan">
      <formula>0.05</formula>
    </cfRule>
    <cfRule type="cellIs" dxfId="215" priority="303" operator="lessThan">
      <formula>0.05</formula>
    </cfRule>
  </conditionalFormatting>
  <conditionalFormatting sqref="F122">
    <cfRule type="cellIs" dxfId="214" priority="286" operator="lessThan">
      <formula>0.05</formula>
    </cfRule>
    <cfRule type="cellIs" priority="287" operator="lessThan">
      <formula>0.05</formula>
    </cfRule>
    <cfRule type="cellIs" dxfId="213" priority="288" operator="lessThan">
      <formula>0.05</formula>
    </cfRule>
  </conditionalFormatting>
  <conditionalFormatting sqref="B122">
    <cfRule type="cellIs" dxfId="212" priority="283" operator="lessThan">
      <formula>0.05</formula>
    </cfRule>
    <cfRule type="cellIs" priority="284" operator="lessThan">
      <formula>0.05</formula>
    </cfRule>
    <cfRule type="cellIs" dxfId="211" priority="285" operator="lessThan">
      <formula>0.05</formula>
    </cfRule>
  </conditionalFormatting>
  <conditionalFormatting sqref="G78">
    <cfRule type="cellIs" dxfId="210" priority="280" operator="lessThan">
      <formula>0.05</formula>
    </cfRule>
    <cfRule type="cellIs" priority="281" operator="lessThan">
      <formula>0.05</formula>
    </cfRule>
    <cfRule type="cellIs" dxfId="209" priority="282" operator="lessThan">
      <formula>0.05</formula>
    </cfRule>
  </conditionalFormatting>
  <conditionalFormatting sqref="G125">
    <cfRule type="cellIs" dxfId="208" priority="277" operator="lessThan">
      <formula>0.05</formula>
    </cfRule>
    <cfRule type="cellIs" priority="278" operator="lessThan">
      <formula>0.05</formula>
    </cfRule>
    <cfRule type="cellIs" dxfId="207" priority="279" operator="lessThan">
      <formula>0.05</formula>
    </cfRule>
  </conditionalFormatting>
  <conditionalFormatting sqref="G130">
    <cfRule type="cellIs" dxfId="206" priority="274" operator="lessThan">
      <formula>0.05</formula>
    </cfRule>
    <cfRule type="cellIs" priority="275" operator="lessThan">
      <formula>0.05</formula>
    </cfRule>
    <cfRule type="cellIs" dxfId="205" priority="276" operator="lessThan">
      <formula>0.05</formula>
    </cfRule>
  </conditionalFormatting>
  <conditionalFormatting sqref="G132">
    <cfRule type="cellIs" dxfId="204" priority="271" operator="lessThan">
      <formula>0.05</formula>
    </cfRule>
    <cfRule type="cellIs" priority="272" operator="lessThan">
      <formula>0.05</formula>
    </cfRule>
    <cfRule type="cellIs" dxfId="203" priority="273" operator="lessThan">
      <formula>0.05</formula>
    </cfRule>
  </conditionalFormatting>
  <conditionalFormatting sqref="G133">
    <cfRule type="cellIs" dxfId="202" priority="268" operator="lessThan">
      <formula>0.05</formula>
    </cfRule>
    <cfRule type="cellIs" priority="269" operator="lessThan">
      <formula>0.05</formula>
    </cfRule>
    <cfRule type="cellIs" dxfId="201" priority="270" operator="lessThan">
      <formula>0.05</formula>
    </cfRule>
  </conditionalFormatting>
  <conditionalFormatting sqref="H126:H127">
    <cfRule type="cellIs" dxfId="200" priority="265" operator="lessThan">
      <formula>0.05</formula>
    </cfRule>
    <cfRule type="cellIs" priority="266" operator="lessThan">
      <formula>0.05</formula>
    </cfRule>
    <cfRule type="cellIs" dxfId="199" priority="267" operator="lessThan">
      <formula>0.05</formula>
    </cfRule>
  </conditionalFormatting>
  <conditionalFormatting sqref="H127">
    <cfRule type="cellIs" dxfId="198" priority="262" operator="lessThan">
      <formula>0.05</formula>
    </cfRule>
    <cfRule type="cellIs" priority="263" operator="lessThan">
      <formula>0.05</formula>
    </cfRule>
    <cfRule type="cellIs" dxfId="197" priority="264" operator="lessThan">
      <formula>0.05</formula>
    </cfRule>
  </conditionalFormatting>
  <conditionalFormatting sqref="H129">
    <cfRule type="cellIs" dxfId="196" priority="259" operator="lessThan">
      <formula>0.05</formula>
    </cfRule>
    <cfRule type="cellIs" priority="260" operator="lessThan">
      <formula>0.05</formula>
    </cfRule>
    <cfRule type="cellIs" dxfId="195" priority="261" operator="lessThan">
      <formula>0.05</formula>
    </cfRule>
  </conditionalFormatting>
  <conditionalFormatting sqref="G135">
    <cfRule type="cellIs" dxfId="194" priority="256" operator="lessThan">
      <formula>0.05</formula>
    </cfRule>
    <cfRule type="cellIs" priority="257" operator="lessThan">
      <formula>0.05</formula>
    </cfRule>
    <cfRule type="cellIs" dxfId="193" priority="258" operator="lessThan">
      <formula>0.05</formula>
    </cfRule>
  </conditionalFormatting>
  <conditionalFormatting sqref="G136">
    <cfRule type="cellIs" dxfId="192" priority="253" operator="lessThan">
      <formula>0.05</formula>
    </cfRule>
    <cfRule type="cellIs" priority="254" operator="lessThan">
      <formula>0.05</formula>
    </cfRule>
    <cfRule type="cellIs" dxfId="191" priority="255" operator="lessThan">
      <formula>0.05</formula>
    </cfRule>
  </conditionalFormatting>
  <conditionalFormatting sqref="H152">
    <cfRule type="cellIs" dxfId="190" priority="250" operator="lessThan">
      <formula>0.05</formula>
    </cfRule>
    <cfRule type="cellIs" priority="251" operator="lessThan">
      <formula>0.05</formula>
    </cfRule>
    <cfRule type="cellIs" dxfId="189" priority="252" operator="lessThan">
      <formula>0.05</formula>
    </cfRule>
  </conditionalFormatting>
  <conditionalFormatting sqref="G40:G41 G44:G45">
    <cfRule type="cellIs" dxfId="188" priority="247" operator="lessThan">
      <formula>0.05</formula>
    </cfRule>
    <cfRule type="cellIs" priority="248" operator="lessThan">
      <formula>0.05</formula>
    </cfRule>
    <cfRule type="cellIs" dxfId="187" priority="249" operator="lessThan">
      <formula>0.05</formula>
    </cfRule>
  </conditionalFormatting>
  <conditionalFormatting sqref="H40:H44">
    <cfRule type="cellIs" dxfId="186" priority="244" operator="lessThan">
      <formula>0.05</formula>
    </cfRule>
    <cfRule type="cellIs" priority="245" operator="lessThan">
      <formula>0.05</formula>
    </cfRule>
    <cfRule type="cellIs" dxfId="185" priority="246" operator="lessThan">
      <formula>0.05</formula>
    </cfRule>
  </conditionalFormatting>
  <conditionalFormatting sqref="H45">
    <cfRule type="cellIs" dxfId="184" priority="241" operator="lessThan">
      <formula>0.05</formula>
    </cfRule>
    <cfRule type="cellIs" priority="242" operator="lessThan">
      <formula>0.05</formula>
    </cfRule>
    <cfRule type="cellIs" dxfId="183" priority="243" operator="lessThan">
      <formula>0.05</formula>
    </cfRule>
  </conditionalFormatting>
  <conditionalFormatting sqref="G10:G15">
    <cfRule type="cellIs" dxfId="182" priority="238" operator="lessThan">
      <formula>0.05</formula>
    </cfRule>
    <cfRule type="cellIs" priority="239" operator="lessThan">
      <formula>0.05</formula>
    </cfRule>
    <cfRule type="cellIs" dxfId="181" priority="240" operator="lessThan">
      <formula>0.05</formula>
    </cfRule>
  </conditionalFormatting>
  <conditionalFormatting sqref="H10:H14">
    <cfRule type="cellIs" dxfId="180" priority="235" operator="lessThan">
      <formula>0.05</formula>
    </cfRule>
    <cfRule type="cellIs" priority="236" operator="lessThan">
      <formula>0.05</formula>
    </cfRule>
    <cfRule type="cellIs" dxfId="179" priority="237" operator="lessThan">
      <formula>0.05</formula>
    </cfRule>
  </conditionalFormatting>
  <conditionalFormatting sqref="H15">
    <cfRule type="cellIs" dxfId="178" priority="232" operator="lessThan">
      <formula>0.05</formula>
    </cfRule>
    <cfRule type="cellIs" priority="233" operator="lessThan">
      <formula>0.05</formula>
    </cfRule>
    <cfRule type="cellIs" dxfId="177" priority="234" operator="lessThan">
      <formula>0.05</formula>
    </cfRule>
  </conditionalFormatting>
  <conditionalFormatting sqref="G70:G71">
    <cfRule type="cellIs" dxfId="176" priority="229" operator="lessThan">
      <formula>0.05</formula>
    </cfRule>
    <cfRule type="cellIs" priority="230" operator="lessThan">
      <formula>0.05</formula>
    </cfRule>
    <cfRule type="cellIs" dxfId="175" priority="231" operator="lessThan">
      <formula>0.05</formula>
    </cfRule>
  </conditionalFormatting>
  <conditionalFormatting sqref="H70 H72:H74">
    <cfRule type="cellIs" dxfId="174" priority="226" operator="lessThan">
      <formula>0.05</formula>
    </cfRule>
    <cfRule type="cellIs" priority="227" operator="lessThan">
      <formula>0.05</formula>
    </cfRule>
    <cfRule type="cellIs" dxfId="173" priority="228" operator="lessThan">
      <formula>0.05</formula>
    </cfRule>
  </conditionalFormatting>
  <conditionalFormatting sqref="H75">
    <cfRule type="cellIs" dxfId="172" priority="223" operator="lessThan">
      <formula>0.05</formula>
    </cfRule>
    <cfRule type="cellIs" priority="224" operator="lessThan">
      <formula>0.05</formula>
    </cfRule>
    <cfRule type="cellIs" dxfId="171" priority="225" operator="lessThan">
      <formula>0.05</formula>
    </cfRule>
  </conditionalFormatting>
  <conditionalFormatting sqref="G42">
    <cfRule type="cellIs" dxfId="170" priority="220" operator="lessThan">
      <formula>0.05</formula>
    </cfRule>
    <cfRule type="cellIs" priority="221" operator="lessThan">
      <formula>0.05</formula>
    </cfRule>
    <cfRule type="cellIs" dxfId="169" priority="222" operator="lessThan">
      <formula>0.05</formula>
    </cfRule>
  </conditionalFormatting>
  <conditionalFormatting sqref="G43">
    <cfRule type="cellIs" dxfId="168" priority="217" operator="lessThan">
      <formula>0.05</formula>
    </cfRule>
    <cfRule type="cellIs" priority="218" operator="lessThan">
      <formula>0.05</formula>
    </cfRule>
    <cfRule type="cellIs" dxfId="167" priority="219" operator="lessThan">
      <formula>0.05</formula>
    </cfRule>
  </conditionalFormatting>
  <conditionalFormatting sqref="G72">
    <cfRule type="cellIs" dxfId="166" priority="214" operator="lessThan">
      <formula>0.05</formula>
    </cfRule>
    <cfRule type="cellIs" priority="215" operator="lessThan">
      <formula>0.05</formula>
    </cfRule>
    <cfRule type="cellIs" dxfId="165" priority="216" operator="lessThan">
      <formula>0.05</formula>
    </cfRule>
  </conditionalFormatting>
  <conditionalFormatting sqref="G73">
    <cfRule type="cellIs" dxfId="164" priority="211" operator="lessThan">
      <formula>0.05</formula>
    </cfRule>
    <cfRule type="cellIs" priority="212" operator="lessThan">
      <formula>0.05</formula>
    </cfRule>
    <cfRule type="cellIs" dxfId="163" priority="213" operator="lessThan">
      <formula>0.05</formula>
    </cfRule>
  </conditionalFormatting>
  <conditionalFormatting sqref="G74">
    <cfRule type="cellIs" dxfId="162" priority="208" operator="lessThan">
      <formula>0.05</formula>
    </cfRule>
    <cfRule type="cellIs" priority="209" operator="lessThan">
      <formula>0.05</formula>
    </cfRule>
    <cfRule type="cellIs" dxfId="161" priority="210" operator="lessThan">
      <formula>0.05</formula>
    </cfRule>
  </conditionalFormatting>
  <conditionalFormatting sqref="G75">
    <cfRule type="cellIs" dxfId="160" priority="205" operator="lessThan">
      <formula>0.05</formula>
    </cfRule>
    <cfRule type="cellIs" priority="206" operator="lessThan">
      <formula>0.05</formula>
    </cfRule>
    <cfRule type="cellIs" dxfId="159" priority="207" operator="lessThan">
      <formula>0.05</formula>
    </cfRule>
  </conditionalFormatting>
  <conditionalFormatting sqref="H165">
    <cfRule type="cellIs" dxfId="158" priority="202" operator="lessThan">
      <formula>0.05</formula>
    </cfRule>
    <cfRule type="cellIs" priority="203" operator="lessThan">
      <formula>0.05</formula>
    </cfRule>
    <cfRule type="cellIs" dxfId="157" priority="204" operator="lessThan">
      <formula>0.05</formula>
    </cfRule>
  </conditionalFormatting>
  <conditionalFormatting sqref="H166">
    <cfRule type="cellIs" dxfId="156" priority="199" operator="lessThan">
      <formula>0.05</formula>
    </cfRule>
    <cfRule type="cellIs" priority="200" operator="lessThan">
      <formula>0.05</formula>
    </cfRule>
    <cfRule type="cellIs" dxfId="155" priority="201" operator="lessThan">
      <formula>0.05</formula>
    </cfRule>
  </conditionalFormatting>
  <conditionalFormatting sqref="H168">
    <cfRule type="cellIs" dxfId="154" priority="196" operator="lessThan">
      <formula>0.05</formula>
    </cfRule>
    <cfRule type="cellIs" priority="197" operator="lessThan">
      <formula>0.05</formula>
    </cfRule>
    <cfRule type="cellIs" dxfId="153" priority="198" operator="lessThan">
      <formula>0.05</formula>
    </cfRule>
  </conditionalFormatting>
  <conditionalFormatting sqref="H169">
    <cfRule type="cellIs" dxfId="152" priority="193" operator="lessThan">
      <formula>0.05</formula>
    </cfRule>
    <cfRule type="cellIs" priority="194" operator="lessThan">
      <formula>0.05</formula>
    </cfRule>
    <cfRule type="cellIs" dxfId="151" priority="195" operator="lessThan">
      <formula>0.05</formula>
    </cfRule>
  </conditionalFormatting>
  <conditionalFormatting sqref="H172">
    <cfRule type="cellIs" dxfId="150" priority="190" operator="lessThan">
      <formula>0.05</formula>
    </cfRule>
    <cfRule type="cellIs" priority="191" operator="lessThan">
      <formula>0.05</formula>
    </cfRule>
    <cfRule type="cellIs" dxfId="149" priority="192" operator="lessThan">
      <formula>0.05</formula>
    </cfRule>
  </conditionalFormatting>
  <conditionalFormatting sqref="H171">
    <cfRule type="cellIs" dxfId="148" priority="187" operator="lessThan">
      <formula>0.05</formula>
    </cfRule>
    <cfRule type="cellIs" priority="188" operator="lessThan">
      <formula>0.05</formula>
    </cfRule>
    <cfRule type="cellIs" dxfId="147" priority="189" operator="lessThan">
      <formula>0.05</formula>
    </cfRule>
  </conditionalFormatting>
  <conditionalFormatting sqref="H60 H63">
    <cfRule type="cellIs" dxfId="146" priority="186" operator="lessThan">
      <formula>0.05</formula>
    </cfRule>
  </conditionalFormatting>
  <conditionalFormatting sqref="H58">
    <cfRule type="cellIs" dxfId="145" priority="183" operator="lessThan">
      <formula>0.05</formula>
    </cfRule>
    <cfRule type="cellIs" priority="184" operator="lessThan">
      <formula>0.05</formula>
    </cfRule>
    <cfRule type="cellIs" dxfId="144" priority="185" operator="lessThan">
      <formula>0.05</formula>
    </cfRule>
  </conditionalFormatting>
  <conditionalFormatting sqref="H59">
    <cfRule type="cellIs" dxfId="143" priority="180" operator="lessThan">
      <formula>0.05</formula>
    </cfRule>
    <cfRule type="cellIs" priority="181" operator="lessThan">
      <formula>0.05</formula>
    </cfRule>
    <cfRule type="cellIs" dxfId="142" priority="182" operator="lessThan">
      <formula>0.05</formula>
    </cfRule>
  </conditionalFormatting>
  <conditionalFormatting sqref="H61">
    <cfRule type="cellIs" dxfId="141" priority="177" operator="lessThan">
      <formula>0.05</formula>
    </cfRule>
    <cfRule type="cellIs" priority="178" operator="lessThan">
      <formula>0.05</formula>
    </cfRule>
    <cfRule type="cellIs" dxfId="140" priority="179" operator="lessThan">
      <formula>0.05</formula>
    </cfRule>
  </conditionalFormatting>
  <conditionalFormatting sqref="H62">
    <cfRule type="cellIs" dxfId="139" priority="174" operator="lessThan">
      <formula>0.05</formula>
    </cfRule>
    <cfRule type="cellIs" priority="175" operator="lessThan">
      <formula>0.05</formula>
    </cfRule>
    <cfRule type="cellIs" dxfId="138" priority="176" operator="lessThan">
      <formula>0.05</formula>
    </cfRule>
  </conditionalFormatting>
  <conditionalFormatting sqref="H65">
    <cfRule type="cellIs" dxfId="137" priority="171" operator="lessThan">
      <formula>0.05</formula>
    </cfRule>
    <cfRule type="cellIs" priority="172" operator="lessThan">
      <formula>0.05</formula>
    </cfRule>
    <cfRule type="cellIs" dxfId="136" priority="173" operator="lessThan">
      <formula>0.05</formula>
    </cfRule>
  </conditionalFormatting>
  <conditionalFormatting sqref="H66">
    <cfRule type="cellIs" dxfId="135" priority="168" operator="lessThan">
      <formula>0.05</formula>
    </cfRule>
    <cfRule type="cellIs" priority="169" operator="lessThan">
      <formula>0.05</formula>
    </cfRule>
    <cfRule type="cellIs" dxfId="134" priority="170" operator="lessThan">
      <formula>0.05</formula>
    </cfRule>
  </conditionalFormatting>
  <conditionalFormatting sqref="H64">
    <cfRule type="cellIs" dxfId="133" priority="165" operator="lessThan">
      <formula>0.05</formula>
    </cfRule>
    <cfRule type="cellIs" priority="166" operator="lessThan">
      <formula>0.05</formula>
    </cfRule>
    <cfRule type="cellIs" dxfId="132" priority="167" operator="lessThan">
      <formula>0.05</formula>
    </cfRule>
  </conditionalFormatting>
  <conditionalFormatting sqref="H30 H33">
    <cfRule type="cellIs" dxfId="131" priority="164" operator="lessThan">
      <formula>0.05</formula>
    </cfRule>
  </conditionalFormatting>
  <conditionalFormatting sqref="H28">
    <cfRule type="cellIs" dxfId="130" priority="161" operator="lessThan">
      <formula>0.05</formula>
    </cfRule>
    <cfRule type="cellIs" priority="162" operator="lessThan">
      <formula>0.05</formula>
    </cfRule>
    <cfRule type="cellIs" dxfId="129" priority="163" operator="lessThan">
      <formula>0.05</formula>
    </cfRule>
  </conditionalFormatting>
  <conditionalFormatting sqref="H29">
    <cfRule type="cellIs" dxfId="128" priority="158" operator="lessThan">
      <formula>0.05</formula>
    </cfRule>
    <cfRule type="cellIs" priority="159" operator="lessThan">
      <formula>0.05</formula>
    </cfRule>
    <cfRule type="cellIs" dxfId="127" priority="160" operator="lessThan">
      <formula>0.05</formula>
    </cfRule>
  </conditionalFormatting>
  <conditionalFormatting sqref="H31">
    <cfRule type="cellIs" dxfId="126" priority="155" operator="lessThan">
      <formula>0.05</formula>
    </cfRule>
    <cfRule type="cellIs" priority="156" operator="lessThan">
      <formula>0.05</formula>
    </cfRule>
    <cfRule type="cellIs" dxfId="125" priority="157" operator="lessThan">
      <formula>0.05</formula>
    </cfRule>
  </conditionalFormatting>
  <conditionalFormatting sqref="H32">
    <cfRule type="cellIs" dxfId="124" priority="152" operator="lessThan">
      <formula>0.05</formula>
    </cfRule>
    <cfRule type="cellIs" priority="153" operator="lessThan">
      <formula>0.05</formula>
    </cfRule>
    <cfRule type="cellIs" dxfId="123" priority="154" operator="lessThan">
      <formula>0.05</formula>
    </cfRule>
  </conditionalFormatting>
  <conditionalFormatting sqref="H35">
    <cfRule type="cellIs" dxfId="122" priority="149" operator="lessThan">
      <formula>0.05</formula>
    </cfRule>
    <cfRule type="cellIs" priority="150" operator="lessThan">
      <formula>0.05</formula>
    </cfRule>
    <cfRule type="cellIs" dxfId="121" priority="151" operator="lessThan">
      <formula>0.05</formula>
    </cfRule>
  </conditionalFormatting>
  <conditionalFormatting sqref="H36">
    <cfRule type="cellIs" dxfId="120" priority="146" operator="lessThan">
      <formula>0.05</formula>
    </cfRule>
    <cfRule type="cellIs" priority="147" operator="lessThan">
      <formula>0.05</formula>
    </cfRule>
    <cfRule type="cellIs" dxfId="119" priority="148" operator="lessThan">
      <formula>0.05</formula>
    </cfRule>
  </conditionalFormatting>
  <conditionalFormatting sqref="H34">
    <cfRule type="cellIs" dxfId="118" priority="143" operator="lessThan">
      <formula>0.05</formula>
    </cfRule>
    <cfRule type="cellIs" priority="144" operator="lessThan">
      <formula>0.05</formula>
    </cfRule>
    <cfRule type="cellIs" dxfId="117" priority="145" operator="lessThan">
      <formula>0.05</formula>
    </cfRule>
  </conditionalFormatting>
  <conditionalFormatting sqref="H90 H93">
    <cfRule type="cellIs" dxfId="116" priority="142" operator="lessThan">
      <formula>0.05</formula>
    </cfRule>
  </conditionalFormatting>
  <conditionalFormatting sqref="H88">
    <cfRule type="cellIs" dxfId="115" priority="139" operator="lessThan">
      <formula>0.05</formula>
    </cfRule>
    <cfRule type="cellIs" priority="140" operator="lessThan">
      <formula>0.05</formula>
    </cfRule>
    <cfRule type="cellIs" dxfId="114" priority="141" operator="lessThan">
      <formula>0.05</formula>
    </cfRule>
  </conditionalFormatting>
  <conditionalFormatting sqref="H89">
    <cfRule type="cellIs" dxfId="113" priority="136" operator="lessThan">
      <formula>0.05</formula>
    </cfRule>
    <cfRule type="cellIs" priority="137" operator="lessThan">
      <formula>0.05</formula>
    </cfRule>
    <cfRule type="cellIs" dxfId="112" priority="138" operator="lessThan">
      <formula>0.05</formula>
    </cfRule>
  </conditionalFormatting>
  <conditionalFormatting sqref="H91">
    <cfRule type="cellIs" dxfId="111" priority="133" operator="lessThan">
      <formula>0.05</formula>
    </cfRule>
    <cfRule type="cellIs" priority="134" operator="lessThan">
      <formula>0.05</formula>
    </cfRule>
    <cfRule type="cellIs" dxfId="110" priority="135" operator="lessThan">
      <formula>0.05</formula>
    </cfRule>
  </conditionalFormatting>
  <conditionalFormatting sqref="H92">
    <cfRule type="cellIs" dxfId="109" priority="130" operator="lessThan">
      <formula>0.05</formula>
    </cfRule>
    <cfRule type="cellIs" priority="131" operator="lessThan">
      <formula>0.05</formula>
    </cfRule>
    <cfRule type="cellIs" dxfId="108" priority="132" operator="lessThan">
      <formula>0.05</formula>
    </cfRule>
  </conditionalFormatting>
  <conditionalFormatting sqref="H95">
    <cfRule type="cellIs" dxfId="107" priority="127" operator="lessThan">
      <formula>0.05</formula>
    </cfRule>
    <cfRule type="cellIs" priority="128" operator="lessThan">
      <formula>0.05</formula>
    </cfRule>
    <cfRule type="cellIs" dxfId="106" priority="129" operator="lessThan">
      <formula>0.05</formula>
    </cfRule>
  </conditionalFormatting>
  <conditionalFormatting sqref="H96">
    <cfRule type="cellIs" dxfId="105" priority="124" operator="lessThan">
      <formula>0.05</formula>
    </cfRule>
    <cfRule type="cellIs" priority="125" operator="lessThan">
      <formula>0.05</formula>
    </cfRule>
    <cfRule type="cellIs" dxfId="104" priority="126" operator="lessThan">
      <formula>0.05</formula>
    </cfRule>
  </conditionalFormatting>
  <conditionalFormatting sqref="H94">
    <cfRule type="cellIs" dxfId="103" priority="121" operator="lessThan">
      <formula>0.05</formula>
    </cfRule>
    <cfRule type="cellIs" priority="122" operator="lessThan">
      <formula>0.05</formula>
    </cfRule>
    <cfRule type="cellIs" dxfId="102" priority="123" operator="lessThan">
      <formula>0.05</formula>
    </cfRule>
  </conditionalFormatting>
  <conditionalFormatting sqref="H137 H140">
    <cfRule type="cellIs" dxfId="101" priority="120" operator="lessThan">
      <formula>0.05</formula>
    </cfRule>
  </conditionalFormatting>
  <conditionalFormatting sqref="H135">
    <cfRule type="cellIs" dxfId="100" priority="117" operator="lessThan">
      <formula>0.05</formula>
    </cfRule>
    <cfRule type="cellIs" priority="118" operator="lessThan">
      <formula>0.05</formula>
    </cfRule>
    <cfRule type="cellIs" dxfId="99" priority="119" operator="lessThan">
      <formula>0.05</formula>
    </cfRule>
  </conditionalFormatting>
  <conditionalFormatting sqref="H136">
    <cfRule type="cellIs" dxfId="98" priority="114" operator="lessThan">
      <formula>0.05</formula>
    </cfRule>
    <cfRule type="cellIs" priority="115" operator="lessThan">
      <formula>0.05</formula>
    </cfRule>
    <cfRule type="cellIs" dxfId="97" priority="116" operator="lessThan">
      <formula>0.05</formula>
    </cfRule>
  </conditionalFormatting>
  <conditionalFormatting sqref="H138">
    <cfRule type="cellIs" dxfId="96" priority="111" operator="lessThan">
      <formula>0.05</formula>
    </cfRule>
    <cfRule type="cellIs" priority="112" operator="lessThan">
      <formula>0.05</formula>
    </cfRule>
    <cfRule type="cellIs" dxfId="95" priority="113" operator="lessThan">
      <formula>0.05</formula>
    </cfRule>
  </conditionalFormatting>
  <conditionalFormatting sqref="H139">
    <cfRule type="cellIs" dxfId="94" priority="108" operator="lessThan">
      <formula>0.05</formula>
    </cfRule>
    <cfRule type="cellIs" priority="109" operator="lessThan">
      <formula>0.05</formula>
    </cfRule>
    <cfRule type="cellIs" dxfId="93" priority="110" operator="lessThan">
      <formula>0.05</formula>
    </cfRule>
  </conditionalFormatting>
  <conditionalFormatting sqref="H142">
    <cfRule type="cellIs" dxfId="92" priority="105" operator="lessThan">
      <formula>0.05</formula>
    </cfRule>
    <cfRule type="cellIs" priority="106" operator="lessThan">
      <formula>0.05</formula>
    </cfRule>
    <cfRule type="cellIs" dxfId="91" priority="107" operator="lessThan">
      <formula>0.05</formula>
    </cfRule>
  </conditionalFormatting>
  <conditionalFormatting sqref="H143">
    <cfRule type="cellIs" dxfId="90" priority="102" operator="lessThan">
      <formula>0.05</formula>
    </cfRule>
    <cfRule type="cellIs" priority="103" operator="lessThan">
      <formula>0.05</formula>
    </cfRule>
    <cfRule type="cellIs" dxfId="89" priority="104" operator="lessThan">
      <formula>0.05</formula>
    </cfRule>
  </conditionalFormatting>
  <conditionalFormatting sqref="H141">
    <cfRule type="cellIs" dxfId="88" priority="99" operator="lessThan">
      <formula>0.05</formula>
    </cfRule>
    <cfRule type="cellIs" priority="100" operator="lessThan">
      <formula>0.05</formula>
    </cfRule>
    <cfRule type="cellIs" dxfId="87" priority="101" operator="lessThan">
      <formula>0.05</formula>
    </cfRule>
  </conditionalFormatting>
  <conditionalFormatting sqref="H22:H25">
    <cfRule type="cellIs" dxfId="86" priority="93" operator="lessThan">
      <formula>0.05</formula>
    </cfRule>
    <cfRule type="cellIs" priority="94" operator="lessThan">
      <formula>0.05</formula>
    </cfRule>
    <cfRule type="cellIs" dxfId="85" priority="95" operator="lessThan">
      <formula>0.05</formula>
    </cfRule>
  </conditionalFormatting>
  <conditionalFormatting sqref="H26">
    <cfRule type="cellIs" dxfId="84" priority="90" operator="lessThan">
      <formula>0.05</formula>
    </cfRule>
    <cfRule type="cellIs" priority="91" operator="lessThan">
      <formula>0.05</formula>
    </cfRule>
    <cfRule type="cellIs" dxfId="83" priority="92" operator="lessThan">
      <formula>0.05</formula>
    </cfRule>
  </conditionalFormatting>
  <conditionalFormatting sqref="H82:H85">
    <cfRule type="cellIs" dxfId="82" priority="84" operator="lessThan">
      <formula>0.05</formula>
    </cfRule>
    <cfRule type="cellIs" priority="85" operator="lessThan">
      <formula>0.05</formula>
    </cfRule>
    <cfRule type="cellIs" dxfId="81" priority="86" operator="lessThan">
      <formula>0.05</formula>
    </cfRule>
  </conditionalFormatting>
  <conditionalFormatting sqref="H86">
    <cfRule type="cellIs" dxfId="80" priority="81" operator="lessThan">
      <formula>0.05</formula>
    </cfRule>
    <cfRule type="cellIs" priority="82" operator="lessThan">
      <formula>0.05</formula>
    </cfRule>
    <cfRule type="cellIs" dxfId="79" priority="83" operator="lessThan">
      <formula>0.05</formula>
    </cfRule>
  </conditionalFormatting>
  <conditionalFormatting sqref="H71">
    <cfRule type="cellIs" dxfId="78" priority="78" operator="lessThan">
      <formula>0.05</formula>
    </cfRule>
    <cfRule type="cellIs" priority="79" operator="lessThan">
      <formula>0.05</formula>
    </cfRule>
    <cfRule type="cellIs" dxfId="77" priority="80" operator="lessThan">
      <formula>0.05</formula>
    </cfRule>
  </conditionalFormatting>
  <conditionalFormatting sqref="E99">
    <cfRule type="cellIs" dxfId="76" priority="59" operator="lessThan">
      <formula>0.05</formula>
    </cfRule>
    <cfRule type="cellIs" priority="60" operator="lessThan">
      <formula>0.05</formula>
    </cfRule>
    <cfRule type="cellIs" dxfId="75" priority="61" operator="lessThan">
      <formula>0.05</formula>
    </cfRule>
  </conditionalFormatting>
  <conditionalFormatting sqref="H99">
    <cfRule type="cellIs" dxfId="74" priority="68" operator="lessThan">
      <formula>0.05</formula>
    </cfRule>
    <cfRule type="cellIs" priority="69" operator="lessThan">
      <formula>0.05</formula>
    </cfRule>
    <cfRule type="cellIs" dxfId="73" priority="70" operator="lessThan">
      <formula>0.05</formula>
    </cfRule>
  </conditionalFormatting>
  <conditionalFormatting sqref="G100">
    <cfRule type="cellIs" dxfId="72" priority="65" operator="lessThan">
      <formula>0.05</formula>
    </cfRule>
    <cfRule type="cellIs" priority="66" operator="lessThan">
      <formula>0.05</formula>
    </cfRule>
    <cfRule type="cellIs" dxfId="71" priority="67" operator="lessThan">
      <formula>0.05</formula>
    </cfRule>
  </conditionalFormatting>
  <conditionalFormatting sqref="H100">
    <cfRule type="cellIs" dxfId="70" priority="62" operator="lessThan">
      <formula>0.05</formula>
    </cfRule>
    <cfRule type="cellIs" priority="63" operator="lessThan">
      <formula>0.05</formula>
    </cfRule>
    <cfRule type="cellIs" dxfId="69" priority="64" operator="lessThan">
      <formula>0.05</formula>
    </cfRule>
  </conditionalFormatting>
  <conditionalFormatting sqref="H101:H102 H107:H111">
    <cfRule type="cellIs" dxfId="68" priority="77" operator="lessThan">
      <formula>0.05</formula>
    </cfRule>
  </conditionalFormatting>
  <conditionalFormatting sqref="G108 G111 G114:G120">
    <cfRule type="cellIs" dxfId="67" priority="74" operator="lessThan">
      <formula>0.05</formula>
    </cfRule>
    <cfRule type="cellIs" priority="75" operator="lessThan">
      <formula>0.05</formula>
    </cfRule>
    <cfRule type="cellIs" dxfId="66" priority="76" operator="lessThan">
      <formula>0.05</formula>
    </cfRule>
  </conditionalFormatting>
  <conditionalFormatting sqref="G99">
    <cfRule type="cellIs" dxfId="65" priority="71" operator="lessThan">
      <formula>0.05</formula>
    </cfRule>
    <cfRule type="cellIs" priority="72" operator="lessThan">
      <formula>0.05</formula>
    </cfRule>
    <cfRule type="cellIs" dxfId="64" priority="73" operator="lessThan">
      <formula>0.05</formula>
    </cfRule>
  </conditionalFormatting>
  <conditionalFormatting sqref="F99">
    <cfRule type="cellIs" dxfId="63" priority="56" operator="lessThan">
      <formula>0.05</formula>
    </cfRule>
    <cfRule type="cellIs" priority="57" operator="lessThan">
      <formula>0.05</formula>
    </cfRule>
    <cfRule type="cellIs" dxfId="62" priority="58" operator="lessThan">
      <formula>0.05</formula>
    </cfRule>
  </conditionalFormatting>
  <conditionalFormatting sqref="B99">
    <cfRule type="cellIs" dxfId="61" priority="53" operator="lessThan">
      <formula>0.05</formula>
    </cfRule>
    <cfRule type="cellIs" priority="54" operator="lessThan">
      <formula>0.05</formula>
    </cfRule>
    <cfRule type="cellIs" dxfId="60" priority="55" operator="lessThan">
      <formula>0.05</formula>
    </cfRule>
  </conditionalFormatting>
  <conditionalFormatting sqref="G112">
    <cfRule type="cellIs" dxfId="59" priority="50" operator="lessThan">
      <formula>0.05</formula>
    </cfRule>
    <cfRule type="cellIs" priority="51" operator="lessThan">
      <formula>0.05</formula>
    </cfRule>
    <cfRule type="cellIs" dxfId="58" priority="52" operator="lessThan">
      <formula>0.05</formula>
    </cfRule>
  </conditionalFormatting>
  <conditionalFormatting sqref="G113">
    <cfRule type="cellIs" dxfId="57" priority="47" operator="lessThan">
      <formula>0.05</formula>
    </cfRule>
    <cfRule type="cellIs" priority="48" operator="lessThan">
      <formula>0.05</formula>
    </cfRule>
    <cfRule type="cellIs" dxfId="56" priority="49" operator="lessThan">
      <formula>0.05</formula>
    </cfRule>
  </conditionalFormatting>
  <conditionalFormatting sqref="H114 H117">
    <cfRule type="cellIs" dxfId="55" priority="46" operator="lessThan">
      <formula>0.05</formula>
    </cfRule>
  </conditionalFormatting>
  <conditionalFormatting sqref="H112">
    <cfRule type="cellIs" dxfId="54" priority="43" operator="lessThan">
      <formula>0.05</formula>
    </cfRule>
    <cfRule type="cellIs" priority="44" operator="lessThan">
      <formula>0.05</formula>
    </cfRule>
    <cfRule type="cellIs" dxfId="53" priority="45" operator="lessThan">
      <formula>0.05</formula>
    </cfRule>
  </conditionalFormatting>
  <conditionalFormatting sqref="H113">
    <cfRule type="cellIs" dxfId="52" priority="40" operator="lessThan">
      <formula>0.05</formula>
    </cfRule>
    <cfRule type="cellIs" priority="41" operator="lessThan">
      <formula>0.05</formula>
    </cfRule>
    <cfRule type="cellIs" dxfId="51" priority="42" operator="lessThan">
      <formula>0.05</formula>
    </cfRule>
  </conditionalFormatting>
  <conditionalFormatting sqref="H115">
    <cfRule type="cellIs" dxfId="50" priority="37" operator="lessThan">
      <formula>0.05</formula>
    </cfRule>
    <cfRule type="cellIs" priority="38" operator="lessThan">
      <formula>0.05</formula>
    </cfRule>
    <cfRule type="cellIs" dxfId="49" priority="39" operator="lessThan">
      <formula>0.05</formula>
    </cfRule>
  </conditionalFormatting>
  <conditionalFormatting sqref="H116">
    <cfRule type="cellIs" dxfId="48" priority="34" operator="lessThan">
      <formula>0.05</formula>
    </cfRule>
    <cfRule type="cellIs" priority="35" operator="lessThan">
      <formula>0.05</formula>
    </cfRule>
    <cfRule type="cellIs" dxfId="47" priority="36" operator="lessThan">
      <formula>0.05</formula>
    </cfRule>
  </conditionalFormatting>
  <conditionalFormatting sqref="H119">
    <cfRule type="cellIs" dxfId="46" priority="31" operator="lessThan">
      <formula>0.05</formula>
    </cfRule>
    <cfRule type="cellIs" priority="32" operator="lessThan">
      <formula>0.05</formula>
    </cfRule>
    <cfRule type="cellIs" dxfId="45" priority="33" operator="lessThan">
      <formula>0.05</formula>
    </cfRule>
  </conditionalFormatting>
  <conditionalFormatting sqref="H120">
    <cfRule type="cellIs" dxfId="44" priority="28" operator="lessThan">
      <formula>0.05</formula>
    </cfRule>
    <cfRule type="cellIs" priority="29" operator="lessThan">
      <formula>0.05</formula>
    </cfRule>
    <cfRule type="cellIs" dxfId="43" priority="30" operator="lessThan">
      <formula>0.05</formula>
    </cfRule>
  </conditionalFormatting>
  <conditionalFormatting sqref="H118">
    <cfRule type="cellIs" dxfId="42" priority="25" operator="lessThan">
      <formula>0.05</formula>
    </cfRule>
    <cfRule type="cellIs" priority="26" operator="lessThan">
      <formula>0.05</formula>
    </cfRule>
    <cfRule type="cellIs" dxfId="41" priority="27" operator="lessThan">
      <formula>0.05</formula>
    </cfRule>
  </conditionalFormatting>
  <conditionalFormatting sqref="G102">
    <cfRule type="cellIs" dxfId="40" priority="22" operator="lessThan">
      <formula>0.05</formula>
    </cfRule>
    <cfRule type="cellIs" priority="23" operator="lessThan">
      <formula>0.05</formula>
    </cfRule>
    <cfRule type="cellIs" dxfId="39" priority="24" operator="lessThan">
      <formula>0.05</formula>
    </cfRule>
  </conditionalFormatting>
  <conditionalFormatting sqref="G107">
    <cfRule type="cellIs" dxfId="38" priority="19" operator="lessThan">
      <formula>0.05</formula>
    </cfRule>
    <cfRule type="cellIs" priority="20" operator="lessThan">
      <formula>0.05</formula>
    </cfRule>
    <cfRule type="cellIs" dxfId="37" priority="21" operator="lessThan">
      <formula>0.05</formula>
    </cfRule>
  </conditionalFormatting>
  <conditionalFormatting sqref="G109">
    <cfRule type="cellIs" dxfId="36" priority="16" operator="lessThan">
      <formula>0.05</formula>
    </cfRule>
    <cfRule type="cellIs" priority="17" operator="lessThan">
      <formula>0.05</formula>
    </cfRule>
    <cfRule type="cellIs" dxfId="35" priority="18" operator="lessThan">
      <formula>0.05</formula>
    </cfRule>
  </conditionalFormatting>
  <conditionalFormatting sqref="G110">
    <cfRule type="cellIs" dxfId="34" priority="13" operator="lessThan">
      <formula>0.05</formula>
    </cfRule>
    <cfRule type="cellIs" priority="14" operator="lessThan">
      <formula>0.05</formula>
    </cfRule>
    <cfRule type="cellIs" dxfId="33" priority="15" operator="lessThan">
      <formula>0.05</formula>
    </cfRule>
  </conditionalFormatting>
  <conditionalFormatting sqref="H103:H104">
    <cfRule type="cellIs" dxfId="32" priority="10" operator="lessThan">
      <formula>0.05</formula>
    </cfRule>
    <cfRule type="cellIs" priority="11" operator="lessThan">
      <formula>0.05</formula>
    </cfRule>
    <cfRule type="cellIs" dxfId="31" priority="12" operator="lessThan">
      <formula>0.05</formula>
    </cfRule>
  </conditionalFormatting>
  <conditionalFormatting sqref="H104">
    <cfRule type="cellIs" dxfId="30" priority="7" operator="lessThan">
      <formula>0.05</formula>
    </cfRule>
    <cfRule type="cellIs" priority="8" operator="lessThan">
      <formula>0.05</formula>
    </cfRule>
    <cfRule type="cellIs" dxfId="29" priority="9" operator="lessThan">
      <formula>0.05</formula>
    </cfRule>
  </conditionalFormatting>
  <conditionalFormatting sqref="H106">
    <cfRule type="cellIs" dxfId="28" priority="4" operator="lessThan">
      <formula>0.05</formula>
    </cfRule>
    <cfRule type="cellIs" priority="5" operator="lessThan">
      <formula>0.05</formula>
    </cfRule>
    <cfRule type="cellIs" dxfId="27" priority="6" operator="lessThan">
      <formula>0.05</formula>
    </cfRule>
  </conditionalFormatting>
  <conditionalFormatting sqref="G6">
    <cfRule type="cellIs" dxfId="26" priority="1" operator="lessThan">
      <formula>0.05</formula>
    </cfRule>
    <cfRule type="cellIs" priority="2" operator="lessThan">
      <formula>0.05</formula>
    </cfRule>
    <cfRule type="cellIs" dxfId="25" priority="3" operator="lessThan">
      <formula>0.05</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44C1-7B64-460F-9409-933CDEFA3127}">
  <dimension ref="A1:N501"/>
  <sheetViews>
    <sheetView zoomScale="90" zoomScaleNormal="90" workbookViewId="0">
      <pane ySplit="6" topLeftCell="A7" activePane="bottomLeft" state="frozen"/>
      <selection pane="bottomLeft"/>
    </sheetView>
  </sheetViews>
  <sheetFormatPr defaultRowHeight="17.25"/>
  <cols>
    <col min="1" max="1" width="65.140625" customWidth="1"/>
    <col min="2" max="2" width="10.5703125" customWidth="1"/>
    <col min="3" max="3" width="1.5703125" style="12" bestFit="1" customWidth="1"/>
    <col min="4" max="4" width="1.85546875" style="59" bestFit="1" customWidth="1"/>
    <col min="5" max="5" width="11.28515625" customWidth="1"/>
    <col min="6" max="6" width="10.28515625" customWidth="1"/>
  </cols>
  <sheetData>
    <row r="1" spans="1:9" ht="15">
      <c r="A1" s="5" t="s">
        <v>542</v>
      </c>
      <c r="C1" s="59"/>
    </row>
    <row r="2" spans="1:9" s="10" customFormat="1" ht="12.75">
      <c r="A2" s="110" t="s">
        <v>241</v>
      </c>
      <c r="B2" s="64"/>
      <c r="C2" s="63"/>
      <c r="D2" s="63"/>
      <c r="E2" s="64"/>
      <c r="F2" s="64"/>
      <c r="G2" s="64"/>
      <c r="H2" s="64"/>
      <c r="I2" s="64"/>
    </row>
    <row r="3" spans="1:9" s="10" customFormat="1" ht="12.75">
      <c r="A3" s="476" t="s">
        <v>242</v>
      </c>
      <c r="B3" s="476"/>
      <c r="C3" s="476"/>
      <c r="D3" s="476"/>
      <c r="E3" s="476"/>
      <c r="F3" s="476"/>
      <c r="G3" s="476"/>
      <c r="H3" s="476"/>
      <c r="I3" s="476"/>
    </row>
    <row r="4" spans="1:9" s="10" customFormat="1" ht="15">
      <c r="A4" s="10" t="s">
        <v>243</v>
      </c>
      <c r="C4" s="111"/>
      <c r="D4" s="67"/>
    </row>
    <row r="5" spans="1:9">
      <c r="A5" s="112"/>
    </row>
    <row r="6" spans="1:9" ht="60">
      <c r="A6" s="17"/>
      <c r="B6" s="18" t="s">
        <v>142</v>
      </c>
      <c r="C6" s="19"/>
      <c r="D6" s="19"/>
      <c r="E6" s="18" t="s">
        <v>143</v>
      </c>
      <c r="F6" s="18" t="s">
        <v>144</v>
      </c>
      <c r="G6" s="69" t="s">
        <v>145</v>
      </c>
    </row>
    <row r="7" spans="1:9" ht="17.25" customHeight="1">
      <c r="A7" s="462" t="s">
        <v>244</v>
      </c>
      <c r="B7" s="462"/>
      <c r="C7" s="462"/>
      <c r="D7" s="462"/>
      <c r="E7" s="462"/>
      <c r="F7" s="462"/>
      <c r="G7" s="462"/>
      <c r="I7" s="82"/>
    </row>
    <row r="8" spans="1:9" ht="17.25" customHeight="1">
      <c r="A8" s="137" t="s">
        <v>245</v>
      </c>
      <c r="B8" s="138"/>
      <c r="C8" s="139"/>
      <c r="D8" s="139"/>
      <c r="E8" s="138"/>
      <c r="F8" s="138"/>
      <c r="G8" s="138"/>
    </row>
    <row r="9" spans="1:9" ht="15">
      <c r="A9" s="20" t="s">
        <v>148</v>
      </c>
      <c r="B9" s="101">
        <v>74.7</v>
      </c>
      <c r="C9" s="113"/>
      <c r="D9" s="113"/>
      <c r="E9" s="101">
        <v>73.099999999999994</v>
      </c>
      <c r="F9" s="101">
        <v>76.2</v>
      </c>
      <c r="G9" s="53"/>
    </row>
    <row r="10" spans="1:9" ht="15.75">
      <c r="A10" s="86" t="s">
        <v>246</v>
      </c>
      <c r="B10" s="54">
        <v>73.5</v>
      </c>
      <c r="C10" s="114"/>
      <c r="D10" s="115" t="s">
        <v>176</v>
      </c>
      <c r="E10" s="56">
        <v>69.099999999999994</v>
      </c>
      <c r="F10" s="56">
        <v>77.5</v>
      </c>
      <c r="G10" s="116" t="s">
        <v>152</v>
      </c>
    </row>
    <row r="11" spans="1:9" ht="15.75">
      <c r="A11" s="25" t="s">
        <v>247</v>
      </c>
      <c r="B11" s="10">
        <v>78.400000000000006</v>
      </c>
      <c r="C11" s="111"/>
      <c r="D11" s="67"/>
      <c r="E11" s="26">
        <v>75.900000000000006</v>
      </c>
      <c r="F11" s="26">
        <v>80.599999999999994</v>
      </c>
      <c r="G11" s="42">
        <v>6.0999999999999999E-2</v>
      </c>
    </row>
    <row r="12" spans="1:9" ht="15.75">
      <c r="A12" s="25" t="s">
        <v>248</v>
      </c>
      <c r="B12" s="26">
        <v>73</v>
      </c>
      <c r="C12" s="111"/>
      <c r="D12" s="67"/>
      <c r="E12" s="26">
        <v>70.7</v>
      </c>
      <c r="F12" s="26">
        <v>75.2</v>
      </c>
      <c r="G12" s="42">
        <v>0.83599999999999997</v>
      </c>
    </row>
    <row r="13" spans="1:9" ht="15.75">
      <c r="A13" s="25" t="s">
        <v>249</v>
      </c>
      <c r="B13" s="10">
        <v>77.400000000000006</v>
      </c>
      <c r="C13" s="111"/>
      <c r="D13" s="67"/>
      <c r="E13" s="26">
        <v>73.400000000000006</v>
      </c>
      <c r="F13" s="26">
        <v>80.900000000000006</v>
      </c>
      <c r="G13" s="42">
        <v>0.19600000000000001</v>
      </c>
    </row>
    <row r="14" spans="1:9" ht="15.75">
      <c r="A14" s="20" t="s">
        <v>158</v>
      </c>
      <c r="B14" s="101">
        <v>75.400000000000006</v>
      </c>
      <c r="C14" s="117"/>
      <c r="D14" s="113"/>
      <c r="E14" s="21">
        <v>69.599999999999994</v>
      </c>
      <c r="F14" s="21">
        <v>80.3</v>
      </c>
      <c r="G14" s="58">
        <v>0.60899999999999999</v>
      </c>
    </row>
    <row r="15" spans="1:9" ht="15.75">
      <c r="A15" s="51" t="s">
        <v>250</v>
      </c>
      <c r="B15" s="54"/>
      <c r="C15" s="114"/>
      <c r="D15" s="115"/>
      <c r="E15" s="56"/>
      <c r="F15" s="56"/>
      <c r="G15" s="57"/>
    </row>
    <row r="16" spans="1:9" ht="15.75">
      <c r="A16" s="52" t="s">
        <v>251</v>
      </c>
      <c r="B16" s="10">
        <v>79.3</v>
      </c>
      <c r="C16" s="111"/>
      <c r="D16" s="67"/>
      <c r="E16" s="26">
        <v>74.900000000000006</v>
      </c>
      <c r="F16" s="26">
        <v>83.2</v>
      </c>
      <c r="G16" s="42" t="s">
        <v>152</v>
      </c>
    </row>
    <row r="17" spans="1:7" ht="15.75">
      <c r="A17" s="53" t="s">
        <v>252</v>
      </c>
      <c r="B17" s="101">
        <v>67.099999999999994</v>
      </c>
      <c r="C17" s="117"/>
      <c r="D17" s="113"/>
      <c r="E17" s="21">
        <v>61.9</v>
      </c>
      <c r="F17" s="21">
        <v>71.900000000000006</v>
      </c>
      <c r="G17" s="76" t="s">
        <v>154</v>
      </c>
    </row>
    <row r="18" spans="1:7" ht="15.75">
      <c r="A18" s="59" t="s">
        <v>253</v>
      </c>
      <c r="B18" s="54"/>
      <c r="C18" s="114"/>
      <c r="D18" s="115"/>
      <c r="E18" s="56"/>
      <c r="F18" s="56"/>
      <c r="G18" s="57"/>
    </row>
    <row r="19" spans="1:7" ht="15.75">
      <c r="A19" s="52" t="s">
        <v>254</v>
      </c>
      <c r="B19" s="26">
        <v>76.099999999999994</v>
      </c>
      <c r="C19" s="118"/>
      <c r="D19" s="119"/>
      <c r="E19" s="26">
        <v>71.3</v>
      </c>
      <c r="F19" s="26">
        <v>80.3</v>
      </c>
      <c r="G19" s="42" t="s">
        <v>152</v>
      </c>
    </row>
    <row r="20" spans="1:7" ht="15.75">
      <c r="A20" s="53" t="s">
        <v>255</v>
      </c>
      <c r="B20" s="21">
        <v>54.1</v>
      </c>
      <c r="C20" s="120"/>
      <c r="D20" s="121"/>
      <c r="E20" s="21">
        <v>45.4</v>
      </c>
      <c r="F20" s="21">
        <v>62.5</v>
      </c>
      <c r="G20" s="122" t="s">
        <v>154</v>
      </c>
    </row>
    <row r="21" spans="1:7" ht="30">
      <c r="A21" s="6" t="s">
        <v>256</v>
      </c>
      <c r="B21" s="26"/>
      <c r="C21" s="118"/>
      <c r="D21" s="119"/>
      <c r="E21" s="26"/>
      <c r="F21" s="26"/>
      <c r="G21" s="42"/>
    </row>
    <row r="22" spans="1:7" ht="15.75">
      <c r="A22" s="52" t="s">
        <v>254</v>
      </c>
      <c r="B22" s="26">
        <v>72.099999999999994</v>
      </c>
      <c r="C22" s="118"/>
      <c r="D22" s="119"/>
      <c r="E22" s="26">
        <v>67.400000000000006</v>
      </c>
      <c r="F22" s="26">
        <v>76.5</v>
      </c>
      <c r="G22" s="42" t="s">
        <v>152</v>
      </c>
    </row>
    <row r="23" spans="1:7" ht="15.75">
      <c r="A23" s="53" t="s">
        <v>255</v>
      </c>
      <c r="B23" s="21">
        <v>76.2</v>
      </c>
      <c r="C23" s="120"/>
      <c r="D23" s="121"/>
      <c r="E23" s="21">
        <v>69.5</v>
      </c>
      <c r="F23" s="21">
        <v>81.8</v>
      </c>
      <c r="G23" s="58">
        <v>0.19700000000000001</v>
      </c>
    </row>
    <row r="24" spans="1:7" ht="15">
      <c r="A24" s="140" t="s">
        <v>257</v>
      </c>
      <c r="B24" s="141"/>
      <c r="C24" s="142"/>
      <c r="D24" s="142"/>
      <c r="E24" s="141"/>
      <c r="F24" s="141"/>
      <c r="G24" s="140"/>
    </row>
    <row r="25" spans="1:7" ht="15">
      <c r="A25" s="20" t="s">
        <v>148</v>
      </c>
      <c r="B25" s="101">
        <v>10.4</v>
      </c>
      <c r="C25" s="113"/>
      <c r="D25" s="113"/>
      <c r="E25" s="101">
        <v>9.4</v>
      </c>
      <c r="F25" s="101">
        <v>11.5</v>
      </c>
      <c r="G25" s="53"/>
    </row>
    <row r="26" spans="1:7" ht="15.75">
      <c r="A26" s="86" t="s">
        <v>246</v>
      </c>
      <c r="B26" s="54">
        <v>6.9</v>
      </c>
      <c r="C26" s="114"/>
      <c r="D26" s="115"/>
      <c r="E26" s="56">
        <v>5.7</v>
      </c>
      <c r="F26" s="56">
        <v>8.4</v>
      </c>
      <c r="G26" s="116" t="s">
        <v>152</v>
      </c>
    </row>
    <row r="27" spans="1:7" ht="15.75">
      <c r="A27" s="25" t="s">
        <v>247</v>
      </c>
      <c r="B27" s="10">
        <v>9.3000000000000007</v>
      </c>
      <c r="C27" s="111"/>
      <c r="D27" s="67"/>
      <c r="E27" s="26">
        <v>7.7</v>
      </c>
      <c r="F27" s="26">
        <v>11.2</v>
      </c>
      <c r="G27" s="33">
        <v>2.5000000000000001E-2</v>
      </c>
    </row>
    <row r="28" spans="1:7" ht="15.75">
      <c r="A28" s="25" t="s">
        <v>248</v>
      </c>
      <c r="B28" s="26">
        <v>12.7</v>
      </c>
      <c r="C28" s="111"/>
      <c r="D28" s="67"/>
      <c r="E28" s="26">
        <v>11</v>
      </c>
      <c r="F28" s="26">
        <v>14.5</v>
      </c>
      <c r="G28" s="33" t="s">
        <v>154</v>
      </c>
    </row>
    <row r="29" spans="1:7" ht="15.75">
      <c r="A29" s="25" t="s">
        <v>249</v>
      </c>
      <c r="B29" s="10">
        <v>9.6999999999999993</v>
      </c>
      <c r="C29" s="111"/>
      <c r="D29" s="67"/>
      <c r="E29" s="26">
        <v>7.9</v>
      </c>
      <c r="F29" s="26">
        <v>11.8</v>
      </c>
      <c r="G29" s="33">
        <v>1.2E-2</v>
      </c>
    </row>
    <row r="30" spans="1:7" ht="15.75">
      <c r="A30" s="20" t="s">
        <v>158</v>
      </c>
      <c r="B30" s="101">
        <v>13.1</v>
      </c>
      <c r="C30" s="117"/>
      <c r="D30" s="113"/>
      <c r="E30" s="21">
        <v>9.5</v>
      </c>
      <c r="F30" s="21">
        <v>17.8</v>
      </c>
      <c r="G30" s="71">
        <v>5.0000000000000001E-3</v>
      </c>
    </row>
    <row r="31" spans="1:7" ht="15.75">
      <c r="A31" s="51" t="s">
        <v>250</v>
      </c>
      <c r="B31" s="54"/>
      <c r="C31" s="114"/>
      <c r="D31" s="115"/>
      <c r="E31" s="56"/>
      <c r="F31" s="56"/>
      <c r="G31" s="57"/>
    </row>
    <row r="32" spans="1:7" ht="15.75">
      <c r="A32" s="52" t="s">
        <v>251</v>
      </c>
      <c r="B32" s="10">
        <v>6.7</v>
      </c>
      <c r="C32" s="111"/>
      <c r="D32" s="67"/>
      <c r="E32" s="26">
        <v>5</v>
      </c>
      <c r="F32" s="26">
        <v>9</v>
      </c>
      <c r="G32" s="42" t="s">
        <v>152</v>
      </c>
    </row>
    <row r="33" spans="1:7" ht="15.75">
      <c r="A33" s="53" t="s">
        <v>252</v>
      </c>
      <c r="B33" s="101">
        <v>7.1</v>
      </c>
      <c r="C33" s="117"/>
      <c r="D33" s="113"/>
      <c r="E33" s="21">
        <v>5.7</v>
      </c>
      <c r="F33" s="21">
        <v>8.9</v>
      </c>
      <c r="G33" s="58">
        <v>0.76</v>
      </c>
    </row>
    <row r="34" spans="1:7" ht="15.75">
      <c r="A34" s="59" t="s">
        <v>253</v>
      </c>
      <c r="B34" s="54"/>
      <c r="C34" s="114"/>
      <c r="D34" s="115"/>
      <c r="E34" s="56"/>
      <c r="F34" s="56"/>
      <c r="G34" s="57"/>
    </row>
    <row r="35" spans="1:7" ht="15.75">
      <c r="A35" s="52" t="s">
        <v>254</v>
      </c>
      <c r="B35" s="26">
        <v>6</v>
      </c>
      <c r="C35" s="118"/>
      <c r="D35" s="119"/>
      <c r="E35" s="26">
        <v>4.9000000000000004</v>
      </c>
      <c r="F35" s="26">
        <v>7.3</v>
      </c>
      <c r="G35" s="42" t="s">
        <v>152</v>
      </c>
    </row>
    <row r="36" spans="1:7" ht="15.75">
      <c r="A36" s="53" t="s">
        <v>255</v>
      </c>
      <c r="B36" s="21">
        <v>13.5</v>
      </c>
      <c r="C36" s="120"/>
      <c r="D36" s="121" t="s">
        <v>156</v>
      </c>
      <c r="E36" s="21">
        <v>8.3000000000000007</v>
      </c>
      <c r="F36" s="21">
        <v>21</v>
      </c>
      <c r="G36" s="71">
        <v>2.5000000000000001E-2</v>
      </c>
    </row>
    <row r="37" spans="1:7" ht="30">
      <c r="A37" s="6" t="s">
        <v>256</v>
      </c>
      <c r="B37" s="26"/>
      <c r="C37" s="118"/>
      <c r="D37" s="119"/>
      <c r="E37" s="26"/>
      <c r="F37" s="26"/>
      <c r="G37" s="42"/>
    </row>
    <row r="38" spans="1:7" ht="15.75">
      <c r="A38" s="52" t="s">
        <v>254</v>
      </c>
      <c r="B38" s="26">
        <v>6.4</v>
      </c>
      <c r="C38" s="118"/>
      <c r="D38" s="119"/>
      <c r="E38" s="26">
        <v>4.8</v>
      </c>
      <c r="F38" s="26">
        <v>8.4</v>
      </c>
      <c r="G38" s="42" t="s">
        <v>152</v>
      </c>
    </row>
    <row r="39" spans="1:7" ht="15.75">
      <c r="A39" s="53" t="s">
        <v>255</v>
      </c>
      <c r="B39" s="21">
        <v>7.8</v>
      </c>
      <c r="C39" s="120"/>
      <c r="D39" s="121"/>
      <c r="E39" s="21">
        <v>5.8</v>
      </c>
      <c r="F39" s="21">
        <v>10.4</v>
      </c>
      <c r="G39" s="58">
        <v>0.38600000000000001</v>
      </c>
    </row>
    <row r="40" spans="1:7" ht="15">
      <c r="A40" s="143" t="s">
        <v>258</v>
      </c>
      <c r="B40" s="140"/>
      <c r="C40" s="143"/>
      <c r="D40" s="143"/>
      <c r="E40" s="140"/>
      <c r="F40" s="140"/>
      <c r="G40" s="140"/>
    </row>
    <row r="41" spans="1:7" ht="15">
      <c r="A41" s="20" t="s">
        <v>148</v>
      </c>
      <c r="B41" s="101">
        <v>14.9</v>
      </c>
      <c r="C41" s="113"/>
      <c r="D41" s="113"/>
      <c r="E41" s="101">
        <v>13.9</v>
      </c>
      <c r="F41" s="101">
        <v>16</v>
      </c>
      <c r="G41" s="53"/>
    </row>
    <row r="42" spans="1:7" ht="15.75">
      <c r="A42" s="86" t="s">
        <v>246</v>
      </c>
      <c r="B42" s="54">
        <v>19.5</v>
      </c>
      <c r="C42" s="114"/>
      <c r="D42" s="115" t="s">
        <v>176</v>
      </c>
      <c r="E42" s="56">
        <v>15.8</v>
      </c>
      <c r="F42" s="56">
        <v>23.8</v>
      </c>
      <c r="G42" s="116" t="s">
        <v>152</v>
      </c>
    </row>
    <row r="43" spans="1:7" ht="15.75">
      <c r="A43" s="25" t="s">
        <v>247</v>
      </c>
      <c r="B43" s="10">
        <v>12.3</v>
      </c>
      <c r="C43" s="111"/>
      <c r="D43" s="67"/>
      <c r="E43" s="26">
        <v>11.1</v>
      </c>
      <c r="F43" s="26">
        <v>13.7</v>
      </c>
      <c r="G43" s="33">
        <v>1E-3</v>
      </c>
    </row>
    <row r="44" spans="1:7" ht="15.75">
      <c r="A44" s="25" t="s">
        <v>248</v>
      </c>
      <c r="B44" s="26">
        <v>14.3</v>
      </c>
      <c r="C44" s="111"/>
      <c r="D44" s="67"/>
      <c r="E44" s="26">
        <v>12.9</v>
      </c>
      <c r="F44" s="26">
        <v>15.8</v>
      </c>
      <c r="G44" s="33">
        <v>2.3E-2</v>
      </c>
    </row>
    <row r="45" spans="1:7" ht="15.75">
      <c r="A45" s="25" t="s">
        <v>249</v>
      </c>
      <c r="B45" s="26">
        <v>13</v>
      </c>
      <c r="C45" s="111"/>
      <c r="D45" s="67"/>
      <c r="E45" s="26">
        <v>10.1</v>
      </c>
      <c r="F45" s="26">
        <v>16.5</v>
      </c>
      <c r="G45" s="33">
        <v>2.1000000000000001E-2</v>
      </c>
    </row>
    <row r="46" spans="1:7" ht="15.75">
      <c r="A46" s="20" t="s">
        <v>158</v>
      </c>
      <c r="B46" s="101">
        <v>11.6</v>
      </c>
      <c r="C46" s="117"/>
      <c r="D46" s="113"/>
      <c r="E46" s="21">
        <v>7.9</v>
      </c>
      <c r="F46" s="21">
        <v>16.7</v>
      </c>
      <c r="G46" s="71">
        <v>8.0000000000000002E-3</v>
      </c>
    </row>
    <row r="47" spans="1:7" ht="15.75">
      <c r="A47" s="51" t="s">
        <v>250</v>
      </c>
      <c r="B47" s="54"/>
      <c r="C47" s="114"/>
      <c r="D47" s="115"/>
      <c r="E47" s="56"/>
      <c r="F47" s="56"/>
      <c r="G47" s="57"/>
    </row>
    <row r="48" spans="1:7" ht="15.75">
      <c r="A48" s="52" t="s">
        <v>251</v>
      </c>
      <c r="B48" s="10">
        <v>13.9</v>
      </c>
      <c r="C48" s="111"/>
      <c r="D48" s="67"/>
      <c r="E48" s="26">
        <v>10.9</v>
      </c>
      <c r="F48" s="26">
        <v>17.7</v>
      </c>
      <c r="G48" s="42" t="s">
        <v>152</v>
      </c>
    </row>
    <row r="49" spans="1:7" ht="15.75">
      <c r="A49" s="53" t="s">
        <v>252</v>
      </c>
      <c r="B49" s="101">
        <v>25.8</v>
      </c>
      <c r="C49" s="117"/>
      <c r="D49" s="113"/>
      <c r="E49" s="21">
        <v>21</v>
      </c>
      <c r="F49" s="21">
        <v>31.2</v>
      </c>
      <c r="G49" s="76" t="s">
        <v>154</v>
      </c>
    </row>
    <row r="50" spans="1:7" ht="15.75">
      <c r="A50" s="59" t="s">
        <v>253</v>
      </c>
      <c r="B50" s="54"/>
      <c r="C50" s="114"/>
      <c r="D50" s="115"/>
      <c r="E50" s="56"/>
      <c r="F50" s="56"/>
      <c r="G50" s="57"/>
    </row>
    <row r="51" spans="1:7" ht="15.75">
      <c r="A51" s="52" t="s">
        <v>254</v>
      </c>
      <c r="B51" s="26">
        <v>17.899999999999999</v>
      </c>
      <c r="C51" s="118"/>
      <c r="D51" s="119"/>
      <c r="E51" s="26">
        <v>13.9</v>
      </c>
      <c r="F51" s="26">
        <v>22.7</v>
      </c>
      <c r="G51" s="42" t="s">
        <v>152</v>
      </c>
    </row>
    <row r="52" spans="1:7" ht="15.75">
      <c r="A52" s="53" t="s">
        <v>255</v>
      </c>
      <c r="B52" s="21">
        <v>32.4</v>
      </c>
      <c r="C52" s="120"/>
      <c r="D52" s="121"/>
      <c r="E52" s="21">
        <v>25.3</v>
      </c>
      <c r="F52" s="21">
        <v>40.5</v>
      </c>
      <c r="G52" s="122" t="s">
        <v>154</v>
      </c>
    </row>
    <row r="53" spans="1:7" ht="30">
      <c r="A53" s="6" t="s">
        <v>256</v>
      </c>
      <c r="B53" s="26"/>
      <c r="C53" s="118"/>
      <c r="D53" s="119"/>
      <c r="E53" s="26"/>
      <c r="F53" s="26"/>
      <c r="G53" s="42"/>
    </row>
    <row r="54" spans="1:7" ht="15.75">
      <c r="A54" s="52" t="s">
        <v>254</v>
      </c>
      <c r="B54" s="26">
        <v>21.5</v>
      </c>
      <c r="C54" s="118"/>
      <c r="D54" s="119" t="s">
        <v>156</v>
      </c>
      <c r="E54" s="26">
        <v>17.2</v>
      </c>
      <c r="F54" s="26">
        <v>26.4</v>
      </c>
      <c r="G54" s="42" t="s">
        <v>152</v>
      </c>
    </row>
    <row r="55" spans="1:7" ht="15.75">
      <c r="A55" s="53" t="s">
        <v>255</v>
      </c>
      <c r="B55" s="21">
        <v>16</v>
      </c>
      <c r="C55" s="120"/>
      <c r="D55" s="121"/>
      <c r="E55" s="21">
        <v>11.2</v>
      </c>
      <c r="F55" s="21">
        <v>22.4</v>
      </c>
      <c r="G55" s="58">
        <v>6.7000000000000004E-2</v>
      </c>
    </row>
    <row r="56" spans="1:7" ht="15">
      <c r="A56" s="462" t="s">
        <v>259</v>
      </c>
      <c r="B56" s="462"/>
      <c r="C56" s="462"/>
      <c r="D56" s="462"/>
      <c r="E56" s="462"/>
      <c r="F56" s="462"/>
      <c r="G56" s="462"/>
    </row>
    <row r="57" spans="1:7" ht="15">
      <c r="A57" s="478" t="s">
        <v>260</v>
      </c>
      <c r="B57" s="478"/>
      <c r="C57" s="478"/>
      <c r="D57" s="478"/>
      <c r="E57" s="478"/>
      <c r="F57" s="478"/>
      <c r="G57" s="478"/>
    </row>
    <row r="58" spans="1:7" ht="15">
      <c r="A58" s="20" t="s">
        <v>148</v>
      </c>
      <c r="B58" s="101">
        <v>1.5</v>
      </c>
      <c r="C58" s="113"/>
      <c r="D58" s="113" t="s">
        <v>176</v>
      </c>
      <c r="E58" s="101">
        <v>1.2</v>
      </c>
      <c r="F58" s="101">
        <v>1.9</v>
      </c>
      <c r="G58" s="53"/>
    </row>
    <row r="59" spans="1:7" ht="15.75">
      <c r="A59" s="86" t="s">
        <v>246</v>
      </c>
      <c r="B59" s="54">
        <v>1.5</v>
      </c>
      <c r="C59" s="114"/>
      <c r="D59" s="115" t="s">
        <v>156</v>
      </c>
      <c r="E59" s="56">
        <v>0.9</v>
      </c>
      <c r="F59" s="56">
        <v>2.5</v>
      </c>
      <c r="G59" s="116" t="s">
        <v>152</v>
      </c>
    </row>
    <row r="60" spans="1:7" ht="15.75">
      <c r="A60" s="25" t="s">
        <v>247</v>
      </c>
      <c r="B60" s="10">
        <v>1.1000000000000001</v>
      </c>
      <c r="C60" s="111"/>
      <c r="D60" s="67"/>
      <c r="E60" s="26">
        <v>0.7</v>
      </c>
      <c r="F60" s="26">
        <v>1.8</v>
      </c>
      <c r="G60" s="42">
        <v>0.43</v>
      </c>
    </row>
    <row r="61" spans="1:7" ht="15.75">
      <c r="A61" s="25" t="s">
        <v>248</v>
      </c>
      <c r="B61" s="26">
        <v>1.6</v>
      </c>
      <c r="C61" s="111"/>
      <c r="D61" s="67"/>
      <c r="E61" s="26">
        <v>1</v>
      </c>
      <c r="F61" s="26">
        <v>2.5</v>
      </c>
      <c r="G61" s="42">
        <v>0.76600000000000001</v>
      </c>
    </row>
    <row r="62" spans="1:7" ht="15.75">
      <c r="A62" s="25" t="s">
        <v>249</v>
      </c>
      <c r="B62" s="10">
        <v>1.4</v>
      </c>
      <c r="C62" s="111"/>
      <c r="D62" s="67"/>
      <c r="E62" s="26">
        <v>0.9</v>
      </c>
      <c r="F62" s="26">
        <v>2.1</v>
      </c>
      <c r="G62" s="42">
        <v>0.878</v>
      </c>
    </row>
    <row r="63" spans="1:7" ht="15.75">
      <c r="A63" s="20" t="s">
        <v>158</v>
      </c>
      <c r="B63" s="101">
        <v>2.8</v>
      </c>
      <c r="C63" s="117" t="s">
        <v>162</v>
      </c>
      <c r="D63" s="113"/>
      <c r="E63" s="21">
        <v>1.4</v>
      </c>
      <c r="F63" s="21">
        <v>5.6</v>
      </c>
      <c r="G63" s="58">
        <v>0.20699999999999999</v>
      </c>
    </row>
    <row r="64" spans="1:7" ht="15.75">
      <c r="A64" s="51" t="s">
        <v>250</v>
      </c>
      <c r="B64" s="54"/>
      <c r="C64" s="114"/>
      <c r="D64" s="115"/>
      <c r="E64" s="56"/>
      <c r="F64" s="56"/>
      <c r="G64" s="57"/>
    </row>
    <row r="65" spans="1:7" ht="15.75">
      <c r="A65" s="52" t="s">
        <v>251</v>
      </c>
      <c r="B65" s="10">
        <v>1.3</v>
      </c>
      <c r="C65" s="111" t="s">
        <v>162</v>
      </c>
      <c r="D65" s="67"/>
      <c r="E65" s="26">
        <v>0.6</v>
      </c>
      <c r="F65" s="26">
        <v>2.8</v>
      </c>
      <c r="G65" s="42" t="s">
        <v>152</v>
      </c>
    </row>
    <row r="66" spans="1:7" ht="15.75">
      <c r="A66" s="53" t="s">
        <v>252</v>
      </c>
      <c r="B66" s="101">
        <v>1.5</v>
      </c>
      <c r="C66" s="117" t="s">
        <v>162</v>
      </c>
      <c r="D66" s="113" t="s">
        <v>176</v>
      </c>
      <c r="E66" s="21">
        <v>0.6</v>
      </c>
      <c r="F66" s="21">
        <v>3.8</v>
      </c>
      <c r="G66" s="58">
        <v>0.82199999999999995</v>
      </c>
    </row>
    <row r="67" spans="1:7" ht="15.75">
      <c r="A67" s="59" t="s">
        <v>253</v>
      </c>
      <c r="B67" s="54"/>
      <c r="C67" s="114"/>
      <c r="D67" s="115"/>
      <c r="E67" s="56"/>
      <c r="F67" s="56"/>
      <c r="G67" s="57"/>
    </row>
    <row r="68" spans="1:7" ht="15.75">
      <c r="A68" s="52" t="s">
        <v>254</v>
      </c>
      <c r="B68" s="26">
        <v>1.4</v>
      </c>
      <c r="C68" s="118" t="s">
        <v>162</v>
      </c>
      <c r="D68" s="119"/>
      <c r="E68" s="26">
        <v>0.8</v>
      </c>
      <c r="F68" s="26">
        <v>2.6</v>
      </c>
      <c r="G68" s="42" t="s">
        <v>152</v>
      </c>
    </row>
    <row r="69" spans="1:7" ht="15.75">
      <c r="A69" s="53" t="s">
        <v>255</v>
      </c>
      <c r="B69" s="21">
        <v>1.1000000000000001</v>
      </c>
      <c r="C69" s="120" t="s">
        <v>162</v>
      </c>
      <c r="D69" s="121"/>
      <c r="E69" s="21">
        <v>0.3</v>
      </c>
      <c r="F69" s="21">
        <v>3.7</v>
      </c>
      <c r="G69" s="58">
        <v>0.70899999999999996</v>
      </c>
    </row>
    <row r="70" spans="1:7" ht="30">
      <c r="A70" s="6" t="s">
        <v>256</v>
      </c>
      <c r="B70" s="26"/>
      <c r="C70" s="118"/>
      <c r="D70" s="119"/>
      <c r="E70" s="26"/>
      <c r="F70" s="26"/>
      <c r="G70" s="42"/>
    </row>
    <row r="71" spans="1:7" ht="15.75">
      <c r="A71" s="52" t="s">
        <v>254</v>
      </c>
      <c r="B71" s="26">
        <v>1.1000000000000001</v>
      </c>
      <c r="C71" s="118" t="s">
        <v>162</v>
      </c>
      <c r="D71" s="119"/>
      <c r="E71" s="26">
        <v>0.5</v>
      </c>
      <c r="F71" s="26">
        <v>2.5</v>
      </c>
      <c r="G71" s="42" t="s">
        <v>152</v>
      </c>
    </row>
    <row r="72" spans="1:7" ht="15.75">
      <c r="A72" s="53" t="s">
        <v>255</v>
      </c>
      <c r="B72" s="21">
        <v>2.1</v>
      </c>
      <c r="C72" s="120" t="s">
        <v>162</v>
      </c>
      <c r="D72" s="121"/>
      <c r="E72" s="21">
        <v>1</v>
      </c>
      <c r="F72" s="21">
        <v>4.7</v>
      </c>
      <c r="G72" s="58">
        <v>0.32500000000000001</v>
      </c>
    </row>
    <row r="73" spans="1:7" ht="15">
      <c r="A73" s="477" t="s">
        <v>261</v>
      </c>
      <c r="B73" s="477"/>
      <c r="C73" s="477"/>
      <c r="D73" s="477"/>
      <c r="E73" s="477"/>
      <c r="F73" s="477"/>
      <c r="G73" s="477"/>
    </row>
    <row r="74" spans="1:7" ht="15">
      <c r="A74" s="20" t="s">
        <v>148</v>
      </c>
      <c r="B74" s="101">
        <v>93.5</v>
      </c>
      <c r="C74" s="113"/>
      <c r="D74" s="113" t="s">
        <v>176</v>
      </c>
      <c r="E74" s="101">
        <v>92.6</v>
      </c>
      <c r="F74" s="101">
        <v>94.3</v>
      </c>
      <c r="G74" s="53"/>
    </row>
    <row r="75" spans="1:7" ht="15.75">
      <c r="A75" s="86" t="s">
        <v>246</v>
      </c>
      <c r="B75" s="54">
        <v>91.7</v>
      </c>
      <c r="C75" s="114"/>
      <c r="D75" s="115"/>
      <c r="E75" s="56">
        <v>88.8</v>
      </c>
      <c r="F75" s="56">
        <v>93.8</v>
      </c>
      <c r="G75" s="116" t="s">
        <v>152</v>
      </c>
    </row>
    <row r="76" spans="1:7" ht="15.75">
      <c r="A76" s="25" t="s">
        <v>247</v>
      </c>
      <c r="B76" s="10">
        <v>95.6</v>
      </c>
      <c r="C76" s="111"/>
      <c r="D76" s="67"/>
      <c r="E76" s="26">
        <v>94</v>
      </c>
      <c r="F76" s="26">
        <v>96.7</v>
      </c>
      <c r="G76" s="33">
        <v>3.0000000000000001E-3</v>
      </c>
    </row>
    <row r="77" spans="1:7" ht="15.75">
      <c r="A77" s="25" t="s">
        <v>248</v>
      </c>
      <c r="B77" s="26">
        <v>94</v>
      </c>
      <c r="C77" s="111"/>
      <c r="D77" s="67"/>
      <c r="E77" s="26">
        <v>92.6</v>
      </c>
      <c r="F77" s="26">
        <v>95.1</v>
      </c>
      <c r="G77" s="42">
        <v>0.104</v>
      </c>
    </row>
    <row r="78" spans="1:7" ht="15.75">
      <c r="A78" s="25" t="s">
        <v>249</v>
      </c>
      <c r="B78" s="10">
        <v>94.2</v>
      </c>
      <c r="C78" s="111"/>
      <c r="D78" s="67"/>
      <c r="E78" s="26">
        <v>92.3</v>
      </c>
      <c r="F78" s="26">
        <v>95.7</v>
      </c>
      <c r="G78" s="42">
        <v>0.13500000000000001</v>
      </c>
    </row>
    <row r="79" spans="1:7" ht="15.75">
      <c r="A79" s="20" t="s">
        <v>158</v>
      </c>
      <c r="B79" s="101">
        <v>92.6</v>
      </c>
      <c r="C79" s="117"/>
      <c r="D79" s="113"/>
      <c r="E79" s="21">
        <v>88.4</v>
      </c>
      <c r="F79" s="21">
        <v>95.3</v>
      </c>
      <c r="G79" s="58">
        <v>0.69399999999999995</v>
      </c>
    </row>
    <row r="80" spans="1:7" ht="15.75">
      <c r="A80" s="51" t="s">
        <v>250</v>
      </c>
      <c r="B80" s="54"/>
      <c r="C80" s="114"/>
      <c r="D80" s="115"/>
      <c r="E80" s="56"/>
      <c r="F80" s="56"/>
      <c r="G80" s="57"/>
    </row>
    <row r="81" spans="1:7" ht="15.75">
      <c r="A81" s="52" t="s">
        <v>251</v>
      </c>
      <c r="B81" s="10">
        <v>95.4</v>
      </c>
      <c r="C81" s="111"/>
      <c r="D81" s="67"/>
      <c r="E81" s="26">
        <v>92.4</v>
      </c>
      <c r="F81" s="26">
        <v>97.3</v>
      </c>
      <c r="G81" s="42" t="s">
        <v>152</v>
      </c>
    </row>
    <row r="82" spans="1:7" ht="15.75">
      <c r="A82" s="53" t="s">
        <v>252</v>
      </c>
      <c r="B82" s="101">
        <v>87.9</v>
      </c>
      <c r="C82" s="117"/>
      <c r="D82" s="113"/>
      <c r="E82" s="21">
        <v>84.9</v>
      </c>
      <c r="F82" s="21">
        <v>90.4</v>
      </c>
      <c r="G82" s="33" t="s">
        <v>154</v>
      </c>
    </row>
    <row r="83" spans="1:7" ht="15.75">
      <c r="A83" s="59" t="s">
        <v>253</v>
      </c>
      <c r="B83" s="54"/>
      <c r="C83" s="114"/>
      <c r="D83" s="115"/>
      <c r="E83" s="56"/>
      <c r="F83" s="56"/>
      <c r="G83" s="57"/>
    </row>
    <row r="84" spans="1:7" ht="15.75">
      <c r="A84" s="52" t="s">
        <v>254</v>
      </c>
      <c r="B84" s="26">
        <v>93.6</v>
      </c>
      <c r="C84" s="118"/>
      <c r="D84" s="119"/>
      <c r="E84" s="26">
        <v>90.7</v>
      </c>
      <c r="F84" s="26">
        <v>95.6</v>
      </c>
      <c r="G84" s="42" t="s">
        <v>152</v>
      </c>
    </row>
    <row r="85" spans="1:7" ht="15.75">
      <c r="A85" s="53" t="s">
        <v>255</v>
      </c>
      <c r="B85" s="21">
        <v>79</v>
      </c>
      <c r="C85" s="120"/>
      <c r="D85" s="121"/>
      <c r="E85" s="21">
        <v>72.5</v>
      </c>
      <c r="F85" s="21">
        <v>84.3</v>
      </c>
      <c r="G85" s="71" t="s">
        <v>154</v>
      </c>
    </row>
    <row r="86" spans="1:7" ht="30">
      <c r="A86" s="6" t="s">
        <v>256</v>
      </c>
      <c r="B86" s="26"/>
      <c r="C86" s="118"/>
      <c r="D86" s="119"/>
      <c r="E86" s="26"/>
      <c r="F86" s="26"/>
      <c r="G86" s="42"/>
    </row>
    <row r="87" spans="1:7" ht="15.75">
      <c r="A87" s="52" t="s">
        <v>254</v>
      </c>
      <c r="B87" s="26">
        <v>92.1</v>
      </c>
      <c r="C87" s="118"/>
      <c r="D87" s="119"/>
      <c r="E87" s="26">
        <v>88.3</v>
      </c>
      <c r="F87" s="26">
        <v>94.7</v>
      </c>
      <c r="G87" s="42" t="s">
        <v>152</v>
      </c>
    </row>
    <row r="88" spans="1:7" ht="15.75">
      <c r="A88" s="53" t="s">
        <v>255</v>
      </c>
      <c r="B88" s="21">
        <v>90.7</v>
      </c>
      <c r="C88" s="120"/>
      <c r="D88" s="121"/>
      <c r="E88" s="21">
        <v>87.7</v>
      </c>
      <c r="F88" s="21">
        <v>93.1</v>
      </c>
      <c r="G88" s="58">
        <v>0.47799999999999998</v>
      </c>
    </row>
    <row r="89" spans="1:7" ht="15">
      <c r="A89" s="477" t="s">
        <v>258</v>
      </c>
      <c r="B89" s="477"/>
      <c r="C89" s="477"/>
      <c r="D89" s="477"/>
      <c r="E89" s="477"/>
      <c r="F89" s="477"/>
      <c r="G89" s="477"/>
    </row>
    <row r="90" spans="1:7" ht="15">
      <c r="A90" s="20" t="s">
        <v>148</v>
      </c>
      <c r="B90" s="101">
        <v>1.9</v>
      </c>
      <c r="C90" s="113"/>
      <c r="D90" s="113"/>
      <c r="E90" s="101">
        <v>1.5</v>
      </c>
      <c r="F90" s="101">
        <v>2.2000000000000002</v>
      </c>
      <c r="G90" s="53"/>
    </row>
    <row r="91" spans="1:7" ht="15.75">
      <c r="A91" s="86" t="s">
        <v>246</v>
      </c>
      <c r="B91" s="54">
        <v>2.2999999999999998</v>
      </c>
      <c r="C91" s="114"/>
      <c r="D91" s="115"/>
      <c r="E91" s="56">
        <v>1.5</v>
      </c>
      <c r="F91" s="56">
        <v>3.4</v>
      </c>
      <c r="G91" s="116" t="s">
        <v>152</v>
      </c>
    </row>
    <row r="92" spans="1:7" ht="15.75">
      <c r="A92" s="25" t="s">
        <v>247</v>
      </c>
      <c r="B92" s="10">
        <v>1.5</v>
      </c>
      <c r="C92" s="111"/>
      <c r="D92" s="67" t="s">
        <v>176</v>
      </c>
      <c r="E92" s="26">
        <v>1.1000000000000001</v>
      </c>
      <c r="F92" s="26">
        <v>2.2000000000000002</v>
      </c>
      <c r="G92" s="42">
        <v>0.122</v>
      </c>
    </row>
    <row r="93" spans="1:7" ht="15.75">
      <c r="A93" s="25" t="s">
        <v>248</v>
      </c>
      <c r="B93" s="26">
        <v>1.5</v>
      </c>
      <c r="C93" s="111"/>
      <c r="D93" s="67" t="s">
        <v>176</v>
      </c>
      <c r="E93" s="26">
        <v>1.2</v>
      </c>
      <c r="F93" s="26">
        <v>2</v>
      </c>
      <c r="G93" s="42">
        <v>0.11700000000000001</v>
      </c>
    </row>
    <row r="94" spans="1:7" ht="15.75">
      <c r="A94" s="25" t="s">
        <v>249</v>
      </c>
      <c r="B94" s="10">
        <v>1.4</v>
      </c>
      <c r="C94" s="111"/>
      <c r="D94" s="67"/>
      <c r="E94" s="26">
        <v>0.9</v>
      </c>
      <c r="F94" s="26">
        <v>2.2000000000000002</v>
      </c>
      <c r="G94" s="42">
        <v>8.4000000000000005E-2</v>
      </c>
    </row>
    <row r="95" spans="1:7" ht="15.75">
      <c r="A95" s="20" t="s">
        <v>158</v>
      </c>
      <c r="B95" s="101">
        <v>3.1</v>
      </c>
      <c r="C95" s="117" t="s">
        <v>162</v>
      </c>
      <c r="D95" s="113"/>
      <c r="E95" s="21">
        <v>1.5</v>
      </c>
      <c r="F95" s="21">
        <v>6.5</v>
      </c>
      <c r="G95" s="58">
        <v>0.49099999999999999</v>
      </c>
    </row>
    <row r="96" spans="1:7" ht="15.75">
      <c r="A96" s="51" t="s">
        <v>250</v>
      </c>
      <c r="B96" s="54"/>
      <c r="C96" s="114"/>
      <c r="D96" s="115"/>
      <c r="E96" s="56"/>
      <c r="F96" s="56"/>
      <c r="G96" s="57"/>
    </row>
    <row r="97" spans="1:7" ht="15.75">
      <c r="A97" s="52" t="s">
        <v>251</v>
      </c>
      <c r="B97" s="10">
        <v>1.3</v>
      </c>
      <c r="C97" s="111" t="s">
        <v>162</v>
      </c>
      <c r="D97" s="67"/>
      <c r="E97" s="26">
        <v>0.5</v>
      </c>
      <c r="F97" s="26">
        <v>3.3</v>
      </c>
      <c r="G97" s="42" t="s">
        <v>152</v>
      </c>
    </row>
    <row r="98" spans="1:7" ht="15.75">
      <c r="A98" s="53" t="s">
        <v>252</v>
      </c>
      <c r="B98" s="101">
        <v>3.3</v>
      </c>
      <c r="C98" s="117"/>
      <c r="D98" s="113"/>
      <c r="E98" s="21">
        <v>2.2000000000000002</v>
      </c>
      <c r="F98" s="21">
        <v>4.9000000000000004</v>
      </c>
      <c r="G98" s="71">
        <v>4.5999999999999999E-2</v>
      </c>
    </row>
    <row r="99" spans="1:7" ht="15.75">
      <c r="A99" s="59" t="s">
        <v>253</v>
      </c>
      <c r="B99" s="54"/>
      <c r="C99" s="114"/>
      <c r="D99" s="115"/>
      <c r="E99" s="56"/>
      <c r="F99" s="56"/>
      <c r="G99" s="57"/>
    </row>
    <row r="100" spans="1:7" ht="15.75">
      <c r="A100" s="52" t="s">
        <v>254</v>
      </c>
      <c r="B100" s="26">
        <v>1.8</v>
      </c>
      <c r="C100" s="118"/>
      <c r="D100" s="119"/>
      <c r="E100" s="26">
        <v>1.2</v>
      </c>
      <c r="F100" s="26">
        <v>2.9</v>
      </c>
      <c r="G100" s="42" t="s">
        <v>152</v>
      </c>
    </row>
    <row r="101" spans="1:7" ht="15.75">
      <c r="A101" s="53" t="s">
        <v>255</v>
      </c>
      <c r="B101" s="21">
        <v>5.3</v>
      </c>
      <c r="C101" s="120" t="s">
        <v>162</v>
      </c>
      <c r="D101" s="121"/>
      <c r="E101" s="21">
        <v>2.5</v>
      </c>
      <c r="F101" s="21">
        <v>10.9</v>
      </c>
      <c r="G101" s="58">
        <v>8.4000000000000005E-2</v>
      </c>
    </row>
    <row r="102" spans="1:7" ht="30">
      <c r="A102" s="6" t="s">
        <v>256</v>
      </c>
      <c r="B102" s="26"/>
      <c r="C102" s="118"/>
      <c r="D102" s="119"/>
      <c r="E102" s="26"/>
      <c r="F102" s="26"/>
      <c r="G102" s="42"/>
    </row>
    <row r="103" spans="1:7" ht="15.75">
      <c r="A103" s="52" t="s">
        <v>254</v>
      </c>
      <c r="B103" s="26">
        <v>2.4</v>
      </c>
      <c r="C103" s="118"/>
      <c r="D103" s="119"/>
      <c r="E103" s="26">
        <v>1.5</v>
      </c>
      <c r="F103" s="26">
        <v>3.8</v>
      </c>
      <c r="G103" s="42" t="s">
        <v>152</v>
      </c>
    </row>
    <row r="104" spans="1:7" ht="15.75">
      <c r="A104" s="53" t="s">
        <v>255</v>
      </c>
      <c r="B104" s="21">
        <v>2.1</v>
      </c>
      <c r="C104" s="120" t="s">
        <v>162</v>
      </c>
      <c r="D104" s="121"/>
      <c r="E104" s="21">
        <v>1</v>
      </c>
      <c r="F104" s="21">
        <v>4.0999999999999996</v>
      </c>
      <c r="G104" s="58">
        <v>0.73199999999999998</v>
      </c>
    </row>
    <row r="105" spans="1:7" ht="15">
      <c r="A105" s="477" t="s">
        <v>262</v>
      </c>
      <c r="B105" s="477"/>
      <c r="C105" s="477"/>
      <c r="D105" s="477"/>
      <c r="E105" s="477"/>
      <c r="F105" s="477"/>
      <c r="G105" s="477"/>
    </row>
    <row r="106" spans="1:7" ht="15">
      <c r="A106" s="20" t="s">
        <v>148</v>
      </c>
      <c r="B106" s="101">
        <v>3.1</v>
      </c>
      <c r="C106" s="113"/>
      <c r="D106" s="113"/>
      <c r="E106" s="101">
        <v>2.7</v>
      </c>
      <c r="F106" s="101">
        <v>3.6</v>
      </c>
      <c r="G106" s="53"/>
    </row>
    <row r="107" spans="1:7" ht="15.75">
      <c r="A107" s="86" t="s">
        <v>246</v>
      </c>
      <c r="B107" s="54">
        <v>4.5999999999999996</v>
      </c>
      <c r="C107" s="114"/>
      <c r="D107" s="115"/>
      <c r="E107" s="56">
        <v>3.2</v>
      </c>
      <c r="F107" s="56">
        <v>6.6</v>
      </c>
      <c r="G107" s="116" t="s">
        <v>152</v>
      </c>
    </row>
    <row r="108" spans="1:7" ht="15.75">
      <c r="A108" s="25" t="s">
        <v>247</v>
      </c>
      <c r="B108" s="10">
        <v>1.8</v>
      </c>
      <c r="C108" s="111"/>
      <c r="D108" s="67"/>
      <c r="E108" s="26">
        <v>1.1000000000000001</v>
      </c>
      <c r="F108" s="26">
        <v>2.7</v>
      </c>
      <c r="G108" s="33">
        <v>5.0000000000000001E-3</v>
      </c>
    </row>
    <row r="109" spans="1:7" ht="15.75">
      <c r="A109" s="25" t="s">
        <v>248</v>
      </c>
      <c r="B109" s="26">
        <v>2.9</v>
      </c>
      <c r="C109" s="111"/>
      <c r="D109" s="67"/>
      <c r="E109" s="26">
        <v>2.2000000000000002</v>
      </c>
      <c r="F109" s="26">
        <v>3.7</v>
      </c>
      <c r="G109" s="42">
        <v>5.3999999999999999E-2</v>
      </c>
    </row>
    <row r="110" spans="1:7" ht="15.75">
      <c r="A110" s="25" t="s">
        <v>249</v>
      </c>
      <c r="B110" s="10">
        <v>3.1</v>
      </c>
      <c r="C110" s="111"/>
      <c r="D110" s="67"/>
      <c r="E110" s="26">
        <v>2</v>
      </c>
      <c r="F110" s="26">
        <v>4.7</v>
      </c>
      <c r="G110" s="42">
        <v>0.193</v>
      </c>
    </row>
    <row r="111" spans="1:7" ht="15.75">
      <c r="A111" s="20" t="s">
        <v>158</v>
      </c>
      <c r="B111" s="101">
        <v>1.5</v>
      </c>
      <c r="C111" s="117" t="s">
        <v>162</v>
      </c>
      <c r="D111" s="113" t="s">
        <v>176</v>
      </c>
      <c r="E111" s="21">
        <v>0.6</v>
      </c>
      <c r="F111" s="21">
        <v>3.6</v>
      </c>
      <c r="G111" s="71">
        <v>6.0000000000000001E-3</v>
      </c>
    </row>
    <row r="112" spans="1:7" ht="15.75">
      <c r="A112" s="51" t="s">
        <v>250</v>
      </c>
      <c r="B112" s="54"/>
      <c r="C112" s="114"/>
      <c r="D112" s="115"/>
      <c r="E112" s="56"/>
      <c r="F112" s="56"/>
      <c r="G112" s="57"/>
    </row>
    <row r="113" spans="1:7" ht="15.75">
      <c r="A113" s="52" t="s">
        <v>251</v>
      </c>
      <c r="B113" s="26">
        <v>2</v>
      </c>
      <c r="C113" s="111"/>
      <c r="D113" s="67"/>
      <c r="E113" s="26">
        <v>1.1000000000000001</v>
      </c>
      <c r="F113" s="26">
        <v>3.6</v>
      </c>
      <c r="G113" s="42" t="s">
        <v>152</v>
      </c>
    </row>
    <row r="114" spans="1:7" ht="15.75">
      <c r="A114" s="53" t="s">
        <v>252</v>
      </c>
      <c r="B114" s="101">
        <v>7.3</v>
      </c>
      <c r="C114" s="117"/>
      <c r="D114" s="113"/>
      <c r="E114" s="21">
        <v>5.3</v>
      </c>
      <c r="F114" s="21">
        <v>9.9</v>
      </c>
      <c r="G114" s="71" t="s">
        <v>154</v>
      </c>
    </row>
    <row r="115" spans="1:7" ht="15.75">
      <c r="A115" s="59" t="s">
        <v>253</v>
      </c>
      <c r="B115" s="54"/>
      <c r="C115" s="114"/>
      <c r="D115" s="115"/>
      <c r="E115" s="56"/>
      <c r="F115" s="56"/>
      <c r="G115" s="57"/>
    </row>
    <row r="116" spans="1:7" ht="15.75">
      <c r="A116" s="52" t="s">
        <v>254</v>
      </c>
      <c r="B116" s="26">
        <v>3.1</v>
      </c>
      <c r="C116" s="118"/>
      <c r="D116" s="119"/>
      <c r="E116" s="26">
        <v>1.8</v>
      </c>
      <c r="F116" s="26">
        <v>5.4</v>
      </c>
      <c r="G116" s="42" t="s">
        <v>152</v>
      </c>
    </row>
    <row r="117" spans="1:7" ht="15.75">
      <c r="A117" s="53" t="s">
        <v>255</v>
      </c>
      <c r="B117" s="21">
        <v>14.5</v>
      </c>
      <c r="C117" s="120"/>
      <c r="D117" s="121" t="s">
        <v>176</v>
      </c>
      <c r="E117" s="21">
        <v>10.5</v>
      </c>
      <c r="F117" s="21">
        <v>19.7</v>
      </c>
      <c r="G117" s="71" t="s">
        <v>154</v>
      </c>
    </row>
    <row r="118" spans="1:7" ht="30">
      <c r="A118" s="6" t="s">
        <v>256</v>
      </c>
      <c r="B118" s="26"/>
      <c r="C118" s="118"/>
      <c r="D118" s="119"/>
      <c r="E118" s="26"/>
      <c r="F118" s="26"/>
      <c r="G118" s="42"/>
    </row>
    <row r="119" spans="1:7" ht="15.75">
      <c r="A119" s="52" t="s">
        <v>254</v>
      </c>
      <c r="B119" s="26">
        <v>4.4000000000000004</v>
      </c>
      <c r="C119" s="118"/>
      <c r="D119" s="119"/>
      <c r="E119" s="26">
        <v>2.6</v>
      </c>
      <c r="F119" s="26">
        <v>7.5</v>
      </c>
      <c r="G119" s="42" t="s">
        <v>152</v>
      </c>
    </row>
    <row r="120" spans="1:7" ht="15.75">
      <c r="A120" s="53" t="s">
        <v>255</v>
      </c>
      <c r="B120" s="21">
        <v>5</v>
      </c>
      <c r="C120" s="120"/>
      <c r="D120" s="121" t="s">
        <v>176</v>
      </c>
      <c r="E120" s="21">
        <v>3.5</v>
      </c>
      <c r="F120" s="21">
        <v>7.2</v>
      </c>
      <c r="G120" s="58">
        <v>0.68899999999999995</v>
      </c>
    </row>
    <row r="121" spans="1:7" ht="15">
      <c r="A121" s="462" t="s">
        <v>548</v>
      </c>
      <c r="B121" s="462"/>
      <c r="C121" s="462"/>
      <c r="D121" s="462"/>
      <c r="E121" s="462"/>
      <c r="F121" s="462"/>
      <c r="G121" s="462"/>
    </row>
    <row r="122" spans="1:7" ht="15.75" customHeight="1">
      <c r="A122" s="464" t="s">
        <v>549</v>
      </c>
      <c r="B122" s="464"/>
      <c r="C122" s="464"/>
      <c r="D122" s="464"/>
      <c r="E122" s="464"/>
      <c r="F122" s="464"/>
      <c r="G122" s="464"/>
    </row>
    <row r="123" spans="1:7" ht="15">
      <c r="A123" s="20" t="s">
        <v>148</v>
      </c>
      <c r="B123" s="101">
        <v>19.100000000000001</v>
      </c>
      <c r="C123" s="113"/>
      <c r="D123" s="113"/>
      <c r="E123" s="101">
        <v>17.100000000000001</v>
      </c>
      <c r="F123" s="101">
        <v>21.2</v>
      </c>
      <c r="G123" s="53"/>
    </row>
    <row r="124" spans="1:7" ht="15.75">
      <c r="A124" s="86" t="s">
        <v>246</v>
      </c>
      <c r="B124" s="54">
        <v>7.6</v>
      </c>
      <c r="C124" s="114"/>
      <c r="D124" s="115"/>
      <c r="E124" s="56">
        <v>5.7</v>
      </c>
      <c r="F124" s="56">
        <v>10.199999999999999</v>
      </c>
      <c r="G124" s="116" t="s">
        <v>152</v>
      </c>
    </row>
    <row r="125" spans="1:7" ht="15.75">
      <c r="A125" s="25" t="s">
        <v>247</v>
      </c>
      <c r="B125" s="26">
        <v>24</v>
      </c>
      <c r="C125" s="111"/>
      <c r="D125" s="198"/>
      <c r="E125" s="26">
        <v>21.5</v>
      </c>
      <c r="F125" s="26">
        <v>26.7</v>
      </c>
      <c r="G125" s="33" t="s">
        <v>154</v>
      </c>
    </row>
    <row r="126" spans="1:7" ht="15.75">
      <c r="A126" s="25" t="s">
        <v>248</v>
      </c>
      <c r="B126" s="26">
        <v>23.3</v>
      </c>
      <c r="C126" s="111"/>
      <c r="D126" s="198"/>
      <c r="E126" s="26">
        <v>20.8</v>
      </c>
      <c r="F126" s="26">
        <v>26.1</v>
      </c>
      <c r="G126" s="33" t="s">
        <v>154</v>
      </c>
    </row>
    <row r="127" spans="1:7" ht="15.75">
      <c r="A127" s="25" t="s">
        <v>249</v>
      </c>
      <c r="B127" s="223">
        <v>11.5</v>
      </c>
      <c r="C127" s="111"/>
      <c r="D127" s="198" t="s">
        <v>156</v>
      </c>
      <c r="E127" s="26">
        <v>8.9</v>
      </c>
      <c r="F127" s="26">
        <v>14.7</v>
      </c>
      <c r="G127" s="33">
        <v>8.9999999999999993E-3</v>
      </c>
    </row>
    <row r="128" spans="1:7" ht="15.75">
      <c r="A128" s="20" t="s">
        <v>158</v>
      </c>
      <c r="B128" s="101">
        <v>27.8</v>
      </c>
      <c r="C128" s="117"/>
      <c r="D128" s="113"/>
      <c r="E128" s="21">
        <v>21.7</v>
      </c>
      <c r="F128" s="21">
        <v>34.799999999999997</v>
      </c>
      <c r="G128" s="71" t="s">
        <v>154</v>
      </c>
    </row>
    <row r="129" spans="1:7" ht="15.75">
      <c r="A129" s="25" t="s">
        <v>275</v>
      </c>
      <c r="B129" s="26"/>
      <c r="C129" s="118"/>
      <c r="D129" s="119"/>
      <c r="E129" s="26"/>
      <c r="F129" s="26"/>
      <c r="G129" s="42"/>
    </row>
    <row r="130" spans="1:7" ht="15">
      <c r="A130" s="30" t="s">
        <v>166</v>
      </c>
      <c r="B130" s="223">
        <v>8.6999999999999993</v>
      </c>
      <c r="C130" s="223"/>
      <c r="D130" s="223"/>
      <c r="E130" s="223">
        <v>6.1</v>
      </c>
      <c r="F130" s="223">
        <v>12.2</v>
      </c>
      <c r="G130" s="42" t="s">
        <v>152</v>
      </c>
    </row>
    <row r="131" spans="1:7" ht="15">
      <c r="A131" s="30" t="s">
        <v>167</v>
      </c>
      <c r="B131" s="223">
        <v>6.4</v>
      </c>
      <c r="C131" s="223"/>
      <c r="D131" s="223"/>
      <c r="E131" s="223">
        <v>4.4000000000000004</v>
      </c>
      <c r="F131" s="223">
        <v>9.3000000000000007</v>
      </c>
      <c r="G131" s="42">
        <v>0.17399999999999999</v>
      </c>
    </row>
    <row r="132" spans="1:7" ht="15.75">
      <c r="A132" s="51" t="s">
        <v>250</v>
      </c>
      <c r="B132" s="54"/>
      <c r="C132" s="114"/>
      <c r="D132" s="115"/>
      <c r="E132" s="56"/>
      <c r="F132" s="56"/>
      <c r="G132" s="57"/>
    </row>
    <row r="133" spans="1:7" ht="15.75">
      <c r="A133" s="52" t="s">
        <v>251</v>
      </c>
      <c r="B133" s="26">
        <v>7.5</v>
      </c>
      <c r="C133" s="118"/>
      <c r="D133" s="119" t="s">
        <v>156</v>
      </c>
      <c r="E133" s="26">
        <v>5.4</v>
      </c>
      <c r="F133" s="26">
        <v>10.1</v>
      </c>
      <c r="G133" s="42" t="s">
        <v>152</v>
      </c>
    </row>
    <row r="134" spans="1:7" ht="15.75">
      <c r="A134" s="53" t="s">
        <v>252</v>
      </c>
      <c r="B134" s="21">
        <v>7.5</v>
      </c>
      <c r="C134" s="120"/>
      <c r="D134" s="121" t="s">
        <v>176</v>
      </c>
      <c r="E134" s="21">
        <v>4.9000000000000004</v>
      </c>
      <c r="F134" s="21">
        <v>11.4</v>
      </c>
      <c r="G134" s="58">
        <v>0.97099999999999997</v>
      </c>
    </row>
    <row r="135" spans="1:7" ht="16.5" customHeight="1">
      <c r="A135" s="196" t="s">
        <v>253</v>
      </c>
      <c r="B135" s="54"/>
      <c r="C135" s="114"/>
      <c r="D135" s="115"/>
      <c r="E135" s="56"/>
      <c r="F135" s="56"/>
      <c r="G135" s="57"/>
    </row>
    <row r="136" spans="1:7" ht="15.75">
      <c r="A136" s="52" t="s">
        <v>254</v>
      </c>
      <c r="B136" s="26">
        <v>6.7</v>
      </c>
      <c r="C136" s="118"/>
      <c r="D136" s="119"/>
      <c r="E136" s="26">
        <v>4.5999999999999996</v>
      </c>
      <c r="F136" s="26">
        <v>9.6</v>
      </c>
      <c r="G136" s="42" t="s">
        <v>152</v>
      </c>
    </row>
    <row r="137" spans="1:7" ht="15.75">
      <c r="A137" s="53" t="s">
        <v>255</v>
      </c>
      <c r="B137" s="21">
        <v>14.6</v>
      </c>
      <c r="C137" s="120"/>
      <c r="D137" s="121"/>
      <c r="E137" s="21">
        <v>9.9</v>
      </c>
      <c r="F137" s="21">
        <v>21</v>
      </c>
      <c r="G137" s="71">
        <v>1.2999999999999999E-2</v>
      </c>
    </row>
    <row r="138" spans="1:7" ht="30.75" customHeight="1">
      <c r="A138" s="196" t="s">
        <v>256</v>
      </c>
      <c r="B138" s="26"/>
      <c r="C138" s="118"/>
      <c r="D138" s="119"/>
      <c r="E138" s="26"/>
      <c r="F138" s="26"/>
      <c r="G138" s="42"/>
    </row>
    <row r="139" spans="1:7" ht="17.25" customHeight="1">
      <c r="A139" s="52" t="s">
        <v>254</v>
      </c>
      <c r="B139" s="26">
        <v>6.9</v>
      </c>
      <c r="C139" s="118"/>
      <c r="D139" s="119"/>
      <c r="E139" s="26">
        <v>4.5999999999999996</v>
      </c>
      <c r="F139" s="26">
        <v>10.199999999999999</v>
      </c>
      <c r="G139" s="42" t="s">
        <v>152</v>
      </c>
    </row>
    <row r="140" spans="1:7" ht="15.75">
      <c r="A140" s="53" t="s">
        <v>255</v>
      </c>
      <c r="B140" s="21">
        <v>9</v>
      </c>
      <c r="C140" s="120"/>
      <c r="D140" s="121"/>
      <c r="E140" s="21">
        <v>5.6</v>
      </c>
      <c r="F140" s="21">
        <v>14</v>
      </c>
      <c r="G140" s="58">
        <v>0.42899999999999999</v>
      </c>
    </row>
    <row r="141" spans="1:7" ht="15">
      <c r="A141" s="462" t="s">
        <v>191</v>
      </c>
      <c r="B141" s="462"/>
      <c r="C141" s="462"/>
      <c r="D141" s="462"/>
      <c r="E141" s="462"/>
      <c r="F141" s="462"/>
      <c r="G141" s="462"/>
    </row>
    <row r="142" spans="1:7" ht="15">
      <c r="A142" s="464" t="s">
        <v>265</v>
      </c>
      <c r="B142" s="464"/>
      <c r="C142" s="464"/>
      <c r="D142" s="464"/>
      <c r="E142" s="464"/>
      <c r="F142" s="464"/>
      <c r="G142" s="464"/>
    </row>
    <row r="143" spans="1:7" ht="15">
      <c r="A143" s="20" t="s">
        <v>148</v>
      </c>
      <c r="B143" s="21">
        <v>57.5</v>
      </c>
      <c r="C143" s="121"/>
      <c r="D143" s="121" t="s">
        <v>176</v>
      </c>
      <c r="E143" s="21">
        <v>54.7</v>
      </c>
      <c r="F143" s="21">
        <v>60.4</v>
      </c>
      <c r="G143" s="53"/>
    </row>
    <row r="144" spans="1:7" ht="15.75">
      <c r="A144" s="86" t="s">
        <v>246</v>
      </c>
      <c r="B144" s="56">
        <v>74.099999999999994</v>
      </c>
      <c r="C144" s="125"/>
      <c r="D144" s="126"/>
      <c r="E144" s="56">
        <v>70.400000000000006</v>
      </c>
      <c r="F144" s="56">
        <v>77.400000000000006</v>
      </c>
      <c r="G144" s="116" t="s">
        <v>152</v>
      </c>
    </row>
    <row r="145" spans="1:7" ht="15.75">
      <c r="A145" s="25" t="s">
        <v>247</v>
      </c>
      <c r="B145" s="26">
        <v>48.3</v>
      </c>
      <c r="C145" s="118"/>
      <c r="D145" s="119"/>
      <c r="E145" s="26">
        <v>45.6</v>
      </c>
      <c r="F145" s="26">
        <v>51.1</v>
      </c>
      <c r="G145" s="33" t="s">
        <v>154</v>
      </c>
    </row>
    <row r="146" spans="1:7" ht="15.75">
      <c r="A146" s="25" t="s">
        <v>248</v>
      </c>
      <c r="B146" s="26">
        <v>50.3</v>
      </c>
      <c r="C146" s="118"/>
      <c r="D146" s="119"/>
      <c r="E146" s="26">
        <v>48.1</v>
      </c>
      <c r="F146" s="26">
        <v>52.5</v>
      </c>
      <c r="G146" s="33" t="s">
        <v>154</v>
      </c>
    </row>
    <row r="147" spans="1:7" ht="15.75">
      <c r="A147" s="25" t="s">
        <v>249</v>
      </c>
      <c r="B147" s="26">
        <v>71.5</v>
      </c>
      <c r="C147" s="118"/>
      <c r="D147" s="119" t="s">
        <v>176</v>
      </c>
      <c r="E147" s="26">
        <v>66.099999999999994</v>
      </c>
      <c r="F147" s="26">
        <v>76.5</v>
      </c>
      <c r="G147" s="42">
        <v>0.38300000000000001</v>
      </c>
    </row>
    <row r="148" spans="1:7" ht="15.75">
      <c r="A148" s="20" t="s">
        <v>158</v>
      </c>
      <c r="B148" s="21">
        <v>59.9</v>
      </c>
      <c r="C148" s="120"/>
      <c r="D148" s="121"/>
      <c r="E148" s="21">
        <v>52.8</v>
      </c>
      <c r="F148" s="21">
        <v>66.599999999999994</v>
      </c>
      <c r="G148" s="71" t="s">
        <v>154</v>
      </c>
    </row>
    <row r="149" spans="1:7" ht="15.75">
      <c r="A149" s="51" t="s">
        <v>250</v>
      </c>
      <c r="B149" s="56"/>
      <c r="C149" s="125"/>
      <c r="D149" s="126"/>
      <c r="E149" s="56"/>
      <c r="F149" s="56"/>
      <c r="G149" s="57"/>
    </row>
    <row r="150" spans="1:7" ht="15.75">
      <c r="A150" s="52" t="s">
        <v>251</v>
      </c>
      <c r="B150" s="26">
        <v>75.2</v>
      </c>
      <c r="C150" s="118"/>
      <c r="D150" s="119"/>
      <c r="E150" s="26">
        <v>69.2</v>
      </c>
      <c r="F150" s="26">
        <v>80.400000000000006</v>
      </c>
      <c r="G150" s="42" t="s">
        <v>152</v>
      </c>
    </row>
    <row r="151" spans="1:7" ht="15.75">
      <c r="A151" s="53" t="s">
        <v>252</v>
      </c>
      <c r="B151" s="21">
        <v>73</v>
      </c>
      <c r="C151" s="120"/>
      <c r="D151" s="121"/>
      <c r="E151" s="21">
        <v>69.5</v>
      </c>
      <c r="F151" s="21">
        <v>76.099999999999994</v>
      </c>
      <c r="G151" s="58">
        <v>0.47799999999999998</v>
      </c>
    </row>
    <row r="152" spans="1:7" ht="15.75">
      <c r="A152" s="59" t="s">
        <v>253</v>
      </c>
      <c r="B152" s="56"/>
      <c r="C152" s="125"/>
      <c r="D152" s="126"/>
      <c r="E152" s="56"/>
      <c r="F152" s="56"/>
      <c r="G152" s="57"/>
    </row>
    <row r="153" spans="1:7" ht="15.75">
      <c r="A153" s="52" t="s">
        <v>254</v>
      </c>
      <c r="B153" s="26">
        <v>75.099999999999994</v>
      </c>
      <c r="C153" s="118"/>
      <c r="D153" s="119"/>
      <c r="E153" s="26">
        <v>70.900000000000006</v>
      </c>
      <c r="F153" s="26">
        <v>78.900000000000006</v>
      </c>
      <c r="G153" s="42" t="s">
        <v>152</v>
      </c>
    </row>
    <row r="154" spans="1:7" ht="15.75">
      <c r="A154" s="53" t="s">
        <v>255</v>
      </c>
      <c r="B154" s="21">
        <v>69.900000000000006</v>
      </c>
      <c r="C154" s="120" t="s">
        <v>162</v>
      </c>
      <c r="D154" s="121"/>
      <c r="E154" s="21">
        <v>57.8</v>
      </c>
      <c r="F154" s="21">
        <v>79.7</v>
      </c>
      <c r="G154" s="58">
        <v>0.41399999999999998</v>
      </c>
    </row>
    <row r="155" spans="1:7" ht="30">
      <c r="A155" s="6" t="s">
        <v>256</v>
      </c>
      <c r="B155" s="26"/>
      <c r="C155" s="118"/>
      <c r="D155" s="119"/>
      <c r="E155" s="26"/>
      <c r="F155" s="26"/>
      <c r="G155" s="42"/>
    </row>
    <row r="156" spans="1:7" ht="15.75">
      <c r="A156" s="52" t="s">
        <v>254</v>
      </c>
      <c r="B156" s="26">
        <v>77.400000000000006</v>
      </c>
      <c r="C156" s="118"/>
      <c r="D156" s="119"/>
      <c r="E156" s="26">
        <v>73.2</v>
      </c>
      <c r="F156" s="26">
        <v>81.099999999999994</v>
      </c>
      <c r="G156" s="42" t="s">
        <v>152</v>
      </c>
    </row>
    <row r="157" spans="1:7" ht="15.75">
      <c r="A157" s="53" t="s">
        <v>255</v>
      </c>
      <c r="B157" s="21">
        <v>68.099999999999994</v>
      </c>
      <c r="C157" s="120"/>
      <c r="D157" s="121"/>
      <c r="E157" s="21">
        <v>58.8</v>
      </c>
      <c r="F157" s="21">
        <v>76.099999999999994</v>
      </c>
      <c r="G157" s="58">
        <v>7.9000000000000001E-2</v>
      </c>
    </row>
    <row r="158" spans="1:7" ht="15">
      <c r="A158" s="462" t="s">
        <v>195</v>
      </c>
      <c r="B158" s="462"/>
      <c r="C158" s="462"/>
      <c r="D158" s="462"/>
      <c r="E158" s="462"/>
      <c r="F158" s="462"/>
      <c r="G158" s="462"/>
    </row>
    <row r="159" spans="1:7" ht="15">
      <c r="A159" s="464" t="s">
        <v>266</v>
      </c>
      <c r="B159" s="464"/>
      <c r="C159" s="464"/>
      <c r="D159" s="464"/>
      <c r="E159" s="464"/>
      <c r="F159" s="464"/>
      <c r="G159" s="464"/>
    </row>
    <row r="160" spans="1:7" ht="15">
      <c r="A160" s="20" t="s">
        <v>148</v>
      </c>
      <c r="B160" s="21">
        <v>34.6</v>
      </c>
      <c r="C160" s="121"/>
      <c r="D160" s="121"/>
      <c r="E160" s="21">
        <v>32.5</v>
      </c>
      <c r="F160" s="21">
        <v>36.9</v>
      </c>
      <c r="G160" s="53"/>
    </row>
    <row r="161" spans="1:7" ht="15.75">
      <c r="A161" s="86" t="s">
        <v>246</v>
      </c>
      <c r="B161" s="56">
        <v>21.8</v>
      </c>
      <c r="C161" s="125"/>
      <c r="D161" s="126"/>
      <c r="E161" s="56">
        <v>17.7</v>
      </c>
      <c r="F161" s="56">
        <v>26.4</v>
      </c>
      <c r="G161" s="116" t="s">
        <v>152</v>
      </c>
    </row>
    <row r="162" spans="1:7" ht="15.75">
      <c r="A162" s="25" t="s">
        <v>247</v>
      </c>
      <c r="B162" s="26">
        <v>42.5</v>
      </c>
      <c r="C162" s="118"/>
      <c r="D162" s="119" t="s">
        <v>156</v>
      </c>
      <c r="E162" s="26">
        <v>39.6</v>
      </c>
      <c r="F162" s="26">
        <v>45.4</v>
      </c>
      <c r="G162" s="33" t="s">
        <v>154</v>
      </c>
    </row>
    <row r="163" spans="1:7" ht="15.75">
      <c r="A163" s="25" t="s">
        <v>248</v>
      </c>
      <c r="B163" s="26">
        <v>38.299999999999997</v>
      </c>
      <c r="C163" s="118"/>
      <c r="D163" s="119"/>
      <c r="E163" s="26">
        <v>35.9</v>
      </c>
      <c r="F163" s="26">
        <v>40.9</v>
      </c>
      <c r="G163" s="33" t="s">
        <v>154</v>
      </c>
    </row>
    <row r="164" spans="1:7" ht="15.75">
      <c r="A164" s="25" t="s">
        <v>249</v>
      </c>
      <c r="B164" s="26">
        <v>26</v>
      </c>
      <c r="C164" s="118"/>
      <c r="D164" s="119"/>
      <c r="E164" s="26">
        <v>22.8</v>
      </c>
      <c r="F164" s="26">
        <v>29.5</v>
      </c>
      <c r="G164" s="42">
        <v>0.122</v>
      </c>
    </row>
    <row r="165" spans="1:7" ht="15.75">
      <c r="A165" s="20" t="s">
        <v>158</v>
      </c>
      <c r="B165" s="21">
        <v>34.6</v>
      </c>
      <c r="C165" s="120"/>
      <c r="D165" s="121"/>
      <c r="E165" s="21">
        <v>28</v>
      </c>
      <c r="F165" s="21">
        <v>41.9</v>
      </c>
      <c r="G165" s="71" t="s">
        <v>154</v>
      </c>
    </row>
    <row r="166" spans="1:7" ht="15.75">
      <c r="A166" s="51" t="s">
        <v>250</v>
      </c>
      <c r="B166" s="56"/>
      <c r="C166" s="125"/>
      <c r="D166" s="126"/>
      <c r="E166" s="56"/>
      <c r="F166" s="56"/>
      <c r="G166" s="57"/>
    </row>
    <row r="167" spans="1:7" ht="15.75">
      <c r="A167" s="52" t="s">
        <v>251</v>
      </c>
      <c r="B167" s="26">
        <v>20</v>
      </c>
      <c r="C167" s="118"/>
      <c r="D167" s="119"/>
      <c r="E167" s="26">
        <v>16.100000000000001</v>
      </c>
      <c r="F167" s="26">
        <v>24.6</v>
      </c>
      <c r="G167" s="42" t="s">
        <v>152</v>
      </c>
    </row>
    <row r="168" spans="1:7" ht="15.75">
      <c r="A168" s="53" t="s">
        <v>252</v>
      </c>
      <c r="B168" s="21">
        <v>24.1</v>
      </c>
      <c r="C168" s="120"/>
      <c r="D168" s="121"/>
      <c r="E168" s="21">
        <v>18.3</v>
      </c>
      <c r="F168" s="21">
        <v>31</v>
      </c>
      <c r="G168" s="58">
        <v>0.22</v>
      </c>
    </row>
    <row r="169" spans="1:7" ht="15.75">
      <c r="A169" s="59" t="s">
        <v>253</v>
      </c>
      <c r="B169" s="56"/>
      <c r="C169" s="125"/>
      <c r="D169" s="126"/>
      <c r="E169" s="56"/>
      <c r="F169" s="56"/>
      <c r="G169" s="57"/>
    </row>
    <row r="170" spans="1:7" ht="15.75">
      <c r="A170" s="52" t="s">
        <v>254</v>
      </c>
      <c r="B170" s="26">
        <v>20</v>
      </c>
      <c r="C170" s="118"/>
      <c r="D170" s="119"/>
      <c r="E170" s="26">
        <v>16.100000000000001</v>
      </c>
      <c r="F170" s="26">
        <v>24.6</v>
      </c>
      <c r="G170" s="42" t="s">
        <v>152</v>
      </c>
    </row>
    <row r="171" spans="1:7" ht="15.75">
      <c r="A171" s="53" t="s">
        <v>255</v>
      </c>
      <c r="B171" s="21">
        <v>33.299999999999997</v>
      </c>
      <c r="C171" s="120" t="s">
        <v>162</v>
      </c>
      <c r="D171" s="121"/>
      <c r="E171" s="21">
        <v>23.5</v>
      </c>
      <c r="F171" s="21">
        <v>44.8</v>
      </c>
      <c r="G171" s="71">
        <v>1.7000000000000001E-2</v>
      </c>
    </row>
    <row r="172" spans="1:7" ht="30">
      <c r="A172" s="6" t="s">
        <v>256</v>
      </c>
      <c r="B172" s="26"/>
      <c r="C172" s="118"/>
      <c r="D172" s="119"/>
      <c r="E172" s="26"/>
      <c r="F172" s="26"/>
      <c r="G172" s="42"/>
    </row>
    <row r="173" spans="1:7" ht="15.75">
      <c r="A173" s="52" t="s">
        <v>254</v>
      </c>
      <c r="B173" s="26">
        <v>19.600000000000001</v>
      </c>
      <c r="C173" s="118"/>
      <c r="D173" s="119"/>
      <c r="E173" s="26">
        <v>15.2</v>
      </c>
      <c r="F173" s="26">
        <v>24.8</v>
      </c>
      <c r="G173" s="42" t="s">
        <v>152</v>
      </c>
    </row>
    <row r="174" spans="1:7" ht="15.75">
      <c r="A174" s="53" t="s">
        <v>255</v>
      </c>
      <c r="B174" s="21">
        <v>26.1</v>
      </c>
      <c r="C174" s="120"/>
      <c r="D174" s="121"/>
      <c r="E174" s="21">
        <v>19.100000000000001</v>
      </c>
      <c r="F174" s="21">
        <v>34.5</v>
      </c>
      <c r="G174" s="58">
        <v>0.125</v>
      </c>
    </row>
    <row r="175" spans="1:7" ht="15">
      <c r="A175" s="462" t="s">
        <v>197</v>
      </c>
      <c r="B175" s="462"/>
      <c r="C175" s="462"/>
      <c r="D175" s="462"/>
      <c r="E175" s="462"/>
      <c r="F175" s="462"/>
      <c r="G175" s="462"/>
    </row>
    <row r="176" spans="1:7" ht="15">
      <c r="A176" s="464" t="s">
        <v>267</v>
      </c>
      <c r="B176" s="464"/>
      <c r="C176" s="464"/>
      <c r="D176" s="464"/>
      <c r="E176" s="464"/>
      <c r="F176" s="464"/>
      <c r="G176" s="464"/>
    </row>
    <row r="177" spans="1:7" ht="15">
      <c r="A177" s="20" t="s">
        <v>148</v>
      </c>
      <c r="B177" s="101">
        <v>20.8</v>
      </c>
      <c r="C177" s="113"/>
      <c r="D177" s="113"/>
      <c r="E177" s="101">
        <v>19.3</v>
      </c>
      <c r="F177" s="101">
        <v>22.4</v>
      </c>
      <c r="G177" s="53"/>
    </row>
    <row r="178" spans="1:7" ht="15.75">
      <c r="A178" s="86" t="s">
        <v>246</v>
      </c>
      <c r="B178" s="54">
        <v>17.5</v>
      </c>
      <c r="C178" s="114"/>
      <c r="D178" s="115" t="s">
        <v>176</v>
      </c>
      <c r="E178" s="56">
        <v>14.6</v>
      </c>
      <c r="F178" s="56">
        <v>21</v>
      </c>
      <c r="G178" s="116" t="s">
        <v>152</v>
      </c>
    </row>
    <row r="179" spans="1:7" ht="15.75">
      <c r="A179" s="25" t="s">
        <v>247</v>
      </c>
      <c r="B179" s="10">
        <v>21.5</v>
      </c>
      <c r="C179" s="111"/>
      <c r="D179" s="67" t="s">
        <v>176</v>
      </c>
      <c r="E179" s="26">
        <v>18.5</v>
      </c>
      <c r="F179" s="26">
        <v>24.9</v>
      </c>
      <c r="G179" s="42">
        <v>7.4999999999999997E-2</v>
      </c>
    </row>
    <row r="180" spans="1:7" ht="15.75">
      <c r="A180" s="25" t="s">
        <v>248</v>
      </c>
      <c r="B180" s="26">
        <v>20.2</v>
      </c>
      <c r="C180" s="111"/>
      <c r="D180" s="67"/>
      <c r="E180" s="26">
        <v>18</v>
      </c>
      <c r="F180" s="26">
        <v>22.6</v>
      </c>
      <c r="G180" s="42">
        <v>0.27100000000000002</v>
      </c>
    </row>
    <row r="181" spans="1:7" ht="15.75">
      <c r="A181" s="25" t="s">
        <v>249</v>
      </c>
      <c r="B181" s="10">
        <v>25.7</v>
      </c>
      <c r="C181" s="111"/>
      <c r="D181" s="67"/>
      <c r="E181" s="26">
        <v>22.5</v>
      </c>
      <c r="F181" s="26">
        <v>29.2</v>
      </c>
      <c r="G181" s="33" t="s">
        <v>154</v>
      </c>
    </row>
    <row r="182" spans="1:7" ht="15.75">
      <c r="A182" s="20" t="s">
        <v>158</v>
      </c>
      <c r="B182" s="101">
        <v>21.6</v>
      </c>
      <c r="C182" s="117"/>
      <c r="D182" s="113"/>
      <c r="E182" s="21">
        <v>15.8</v>
      </c>
      <c r="F182" s="21">
        <v>28.8</v>
      </c>
      <c r="G182" s="58">
        <v>0.28299999999999997</v>
      </c>
    </row>
    <row r="183" spans="1:7" ht="15.75">
      <c r="A183" s="51" t="s">
        <v>250</v>
      </c>
      <c r="B183" s="54"/>
      <c r="C183" s="114"/>
      <c r="D183" s="115"/>
      <c r="E183" s="56"/>
      <c r="F183" s="56"/>
      <c r="G183" s="57"/>
    </row>
    <row r="184" spans="1:7" ht="15.75">
      <c r="A184" s="52" t="s">
        <v>251</v>
      </c>
      <c r="B184" s="10">
        <v>16.600000000000001</v>
      </c>
      <c r="C184" s="111"/>
      <c r="D184" s="67"/>
      <c r="E184" s="26">
        <v>12.7</v>
      </c>
      <c r="F184" s="26">
        <v>21.4</v>
      </c>
      <c r="G184" s="42" t="s">
        <v>152</v>
      </c>
    </row>
    <row r="185" spans="1:7" ht="15.75">
      <c r="A185" s="53" t="s">
        <v>252</v>
      </c>
      <c r="B185" s="101">
        <v>18.3</v>
      </c>
      <c r="C185" s="117"/>
      <c r="D185" s="113"/>
      <c r="E185" s="21">
        <v>14.3</v>
      </c>
      <c r="F185" s="21">
        <v>23.1</v>
      </c>
      <c r="G185" s="58">
        <v>0.56599999999999995</v>
      </c>
    </row>
    <row r="186" spans="1:7" ht="15.75">
      <c r="A186" s="59" t="s">
        <v>253</v>
      </c>
      <c r="B186" s="54"/>
      <c r="C186" s="114"/>
      <c r="D186" s="115"/>
      <c r="E186" s="56"/>
      <c r="F186" s="56"/>
      <c r="G186" s="57"/>
    </row>
    <row r="187" spans="1:7" ht="15.75">
      <c r="A187" s="52" t="s">
        <v>254</v>
      </c>
      <c r="B187" s="26">
        <v>17.2</v>
      </c>
      <c r="C187" s="118"/>
      <c r="D187" s="119"/>
      <c r="E187" s="26">
        <v>13.8</v>
      </c>
      <c r="F187" s="26">
        <v>21.2</v>
      </c>
      <c r="G187" s="42" t="s">
        <v>152</v>
      </c>
    </row>
    <row r="188" spans="1:7" ht="15.75">
      <c r="A188" s="53" t="s">
        <v>255</v>
      </c>
      <c r="B188" s="21">
        <v>17.8</v>
      </c>
      <c r="C188" s="120"/>
      <c r="D188" s="121"/>
      <c r="E188" s="21">
        <v>11.9</v>
      </c>
      <c r="F188" s="21">
        <v>25.8</v>
      </c>
      <c r="G188" s="58">
        <v>0.85899999999999999</v>
      </c>
    </row>
    <row r="189" spans="1:7" ht="30">
      <c r="A189" s="6" t="s">
        <v>256</v>
      </c>
      <c r="B189" s="26"/>
      <c r="C189" s="118"/>
      <c r="D189" s="119"/>
      <c r="E189" s="26"/>
      <c r="F189" s="26"/>
      <c r="G189" s="42"/>
    </row>
    <row r="190" spans="1:7" ht="15.75">
      <c r="A190" s="52" t="s">
        <v>254</v>
      </c>
      <c r="B190" s="26">
        <v>16.5</v>
      </c>
      <c r="C190" s="118"/>
      <c r="D190" s="119" t="s">
        <v>156</v>
      </c>
      <c r="E190" s="26">
        <v>13.8</v>
      </c>
      <c r="F190" s="26">
        <v>19.5</v>
      </c>
      <c r="G190" s="42" t="s">
        <v>152</v>
      </c>
    </row>
    <row r="191" spans="1:7" ht="15.75">
      <c r="A191" s="53" t="s">
        <v>255</v>
      </c>
      <c r="B191" s="21">
        <v>18.8</v>
      </c>
      <c r="C191" s="120"/>
      <c r="D191" s="121"/>
      <c r="E191" s="21">
        <v>13.5</v>
      </c>
      <c r="F191" s="21">
        <v>25.6</v>
      </c>
      <c r="G191" s="58">
        <v>0.41</v>
      </c>
    </row>
    <row r="192" spans="1:7" ht="15">
      <c r="A192" s="462" t="s">
        <v>284</v>
      </c>
      <c r="B192" s="462"/>
      <c r="C192" s="462"/>
      <c r="D192" s="462"/>
      <c r="E192" s="462"/>
      <c r="F192" s="462"/>
      <c r="G192" s="462"/>
    </row>
    <row r="193" spans="1:7" ht="15">
      <c r="A193" s="464" t="s">
        <v>268</v>
      </c>
      <c r="B193" s="464"/>
      <c r="C193" s="464"/>
      <c r="D193" s="464"/>
      <c r="E193" s="464"/>
      <c r="F193" s="464"/>
      <c r="G193" s="464"/>
    </row>
    <row r="194" spans="1:7" ht="15">
      <c r="A194" s="20" t="s">
        <v>148</v>
      </c>
      <c r="B194" s="21">
        <v>5</v>
      </c>
      <c r="C194" s="113"/>
      <c r="D194" s="113"/>
      <c r="E194" s="101">
        <v>4.0999999999999996</v>
      </c>
      <c r="F194" s="101">
        <v>6.1</v>
      </c>
      <c r="G194" s="53"/>
    </row>
    <row r="195" spans="1:7" ht="15.75">
      <c r="A195" s="86" t="s">
        <v>246</v>
      </c>
      <c r="B195" s="56">
        <v>3</v>
      </c>
      <c r="C195" s="114"/>
      <c r="D195" s="115"/>
      <c r="E195" s="56">
        <v>1.8</v>
      </c>
      <c r="F195" s="56">
        <v>4.8</v>
      </c>
      <c r="G195" s="116" t="s">
        <v>152</v>
      </c>
    </row>
    <row r="196" spans="1:7" ht="15.75">
      <c r="A196" s="25" t="s">
        <v>247</v>
      </c>
      <c r="B196" s="10">
        <v>2.9</v>
      </c>
      <c r="C196" s="111"/>
      <c r="D196" s="67"/>
      <c r="E196" s="26">
        <v>2.1</v>
      </c>
      <c r="F196" s="26">
        <v>4</v>
      </c>
      <c r="G196" s="42">
        <v>0.93799999999999994</v>
      </c>
    </row>
    <row r="197" spans="1:7" ht="15.75">
      <c r="A197" s="25" t="s">
        <v>248</v>
      </c>
      <c r="B197" s="26">
        <v>5.4</v>
      </c>
      <c r="C197" s="111"/>
      <c r="D197" s="67"/>
      <c r="E197" s="26">
        <v>4.2</v>
      </c>
      <c r="F197" s="26">
        <v>6.9</v>
      </c>
      <c r="G197" s="33" t="s">
        <v>154</v>
      </c>
    </row>
    <row r="198" spans="1:7" ht="15.75">
      <c r="A198" s="25" t="s">
        <v>249</v>
      </c>
      <c r="B198" s="10">
        <v>7.5</v>
      </c>
      <c r="C198" s="111"/>
      <c r="D198" s="67" t="s">
        <v>156</v>
      </c>
      <c r="E198" s="26">
        <v>5.2</v>
      </c>
      <c r="F198" s="26">
        <v>10.6</v>
      </c>
      <c r="G198" s="33">
        <v>1E-3</v>
      </c>
    </row>
    <row r="199" spans="1:7" ht="15.75">
      <c r="A199" s="20" t="s">
        <v>158</v>
      </c>
      <c r="B199" s="101">
        <v>6.7</v>
      </c>
      <c r="C199" s="117" t="s">
        <v>162</v>
      </c>
      <c r="D199" s="113"/>
      <c r="E199" s="21">
        <v>3.2</v>
      </c>
      <c r="F199" s="21">
        <v>13.3</v>
      </c>
      <c r="G199" s="58">
        <v>9.7000000000000003E-2</v>
      </c>
    </row>
    <row r="200" spans="1:7" ht="15.75">
      <c r="A200" s="51" t="s">
        <v>250</v>
      </c>
      <c r="B200" s="54"/>
      <c r="C200" s="114"/>
      <c r="D200" s="115"/>
      <c r="E200" s="56"/>
      <c r="F200" s="56"/>
      <c r="G200" s="57"/>
    </row>
    <row r="201" spans="1:7" ht="15.75">
      <c r="A201" s="52" t="s">
        <v>251</v>
      </c>
      <c r="B201" s="10">
        <v>1.2</v>
      </c>
      <c r="C201" s="111" t="s">
        <v>162</v>
      </c>
      <c r="D201" s="67"/>
      <c r="E201" s="26">
        <v>0.6</v>
      </c>
      <c r="F201" s="26">
        <v>2.4</v>
      </c>
      <c r="G201" s="42" t="s">
        <v>152</v>
      </c>
    </row>
    <row r="202" spans="1:7" ht="15.75">
      <c r="A202" s="53" t="s">
        <v>252</v>
      </c>
      <c r="B202" s="101">
        <v>4.9000000000000004</v>
      </c>
      <c r="C202" s="117"/>
      <c r="D202" s="113"/>
      <c r="E202" s="21">
        <v>3</v>
      </c>
      <c r="F202" s="21">
        <v>7.9</v>
      </c>
      <c r="G202" s="71">
        <v>2E-3</v>
      </c>
    </row>
    <row r="203" spans="1:7" ht="15.75">
      <c r="A203" s="59" t="s">
        <v>253</v>
      </c>
      <c r="B203" s="54"/>
      <c r="C203" s="114"/>
      <c r="D203" s="115"/>
      <c r="E203" s="56"/>
      <c r="F203" s="56"/>
      <c r="G203" s="57"/>
    </row>
    <row r="204" spans="1:7" ht="15.75">
      <c r="A204" s="52" t="s">
        <v>254</v>
      </c>
      <c r="B204" s="26">
        <v>2.1</v>
      </c>
      <c r="C204" s="118"/>
      <c r="D204" s="119"/>
      <c r="E204" s="26">
        <v>1.3</v>
      </c>
      <c r="F204" s="26">
        <v>3.4</v>
      </c>
      <c r="G204" s="42" t="s">
        <v>152</v>
      </c>
    </row>
    <row r="205" spans="1:7" ht="15.75">
      <c r="A205" s="53" t="s">
        <v>255</v>
      </c>
      <c r="B205" s="21">
        <v>9.8000000000000007</v>
      </c>
      <c r="C205" s="120"/>
      <c r="D205" s="121"/>
      <c r="E205" s="21">
        <v>5.7</v>
      </c>
      <c r="F205" s="21">
        <v>16.2</v>
      </c>
      <c r="G205" s="71">
        <v>2E-3</v>
      </c>
    </row>
    <row r="206" spans="1:7" ht="30">
      <c r="A206" s="6" t="s">
        <v>256</v>
      </c>
      <c r="B206" s="26"/>
      <c r="C206" s="118"/>
      <c r="D206" s="119"/>
      <c r="E206" s="26"/>
      <c r="F206" s="26"/>
      <c r="G206" s="42"/>
    </row>
    <row r="207" spans="1:7" ht="15.75">
      <c r="A207" s="52" t="s">
        <v>254</v>
      </c>
      <c r="B207" s="26">
        <v>3.2</v>
      </c>
      <c r="C207" s="118"/>
      <c r="D207" s="119"/>
      <c r="E207" s="26">
        <v>1.9</v>
      </c>
      <c r="F207" s="26">
        <v>5.2</v>
      </c>
      <c r="G207" s="42" t="s">
        <v>152</v>
      </c>
    </row>
    <row r="208" spans="1:7" ht="15.75">
      <c r="A208" s="53" t="s">
        <v>255</v>
      </c>
      <c r="B208" s="21">
        <v>2.5</v>
      </c>
      <c r="C208" s="120" t="s">
        <v>162</v>
      </c>
      <c r="D208" s="121" t="s">
        <v>176</v>
      </c>
      <c r="E208" s="21">
        <v>1.3</v>
      </c>
      <c r="F208" s="21">
        <v>4.8</v>
      </c>
      <c r="G208" s="58">
        <v>0.38100000000000001</v>
      </c>
    </row>
    <row r="209" spans="1:7" ht="15">
      <c r="A209" s="464" t="s">
        <v>269</v>
      </c>
      <c r="B209" s="464"/>
      <c r="C209" s="464"/>
      <c r="D209" s="464"/>
      <c r="E209" s="464"/>
      <c r="F209" s="464"/>
      <c r="G209" s="464"/>
    </row>
    <row r="210" spans="1:7" ht="15">
      <c r="A210" s="20" t="s">
        <v>148</v>
      </c>
      <c r="B210" s="101">
        <v>17.3</v>
      </c>
      <c r="C210" s="113"/>
      <c r="D210" s="113"/>
      <c r="E210" s="101">
        <v>15.8</v>
      </c>
      <c r="F210" s="101">
        <v>18.899999999999999</v>
      </c>
      <c r="G210" s="53"/>
    </row>
    <row r="211" spans="1:7" ht="15.75">
      <c r="A211" s="86" t="s">
        <v>246</v>
      </c>
      <c r="B211" s="54">
        <v>11.1</v>
      </c>
      <c r="C211" s="114"/>
      <c r="D211" s="115"/>
      <c r="E211" s="56">
        <v>8.9</v>
      </c>
      <c r="F211" s="56">
        <v>13.7</v>
      </c>
      <c r="G211" s="116" t="s">
        <v>152</v>
      </c>
    </row>
    <row r="212" spans="1:7" ht="15.75">
      <c r="A212" s="25" t="s">
        <v>247</v>
      </c>
      <c r="B212" s="10">
        <v>10.7</v>
      </c>
      <c r="C212" s="111"/>
      <c r="D212" s="67"/>
      <c r="E212" s="26">
        <v>9.1</v>
      </c>
      <c r="F212" s="26">
        <v>12.7</v>
      </c>
      <c r="G212" s="42">
        <v>0.80700000000000005</v>
      </c>
    </row>
    <row r="213" spans="1:7" ht="15.75">
      <c r="A213" s="25" t="s">
        <v>248</v>
      </c>
      <c r="B213" s="26">
        <v>19.5</v>
      </c>
      <c r="C213" s="111"/>
      <c r="D213" s="67" t="s">
        <v>156</v>
      </c>
      <c r="E213" s="26">
        <v>17.5</v>
      </c>
      <c r="F213" s="26">
        <v>21.7</v>
      </c>
      <c r="G213" s="33" t="s">
        <v>154</v>
      </c>
    </row>
    <row r="214" spans="1:7" ht="15.75">
      <c r="A214" s="25" t="s">
        <v>249</v>
      </c>
      <c r="B214" s="10">
        <v>27.5</v>
      </c>
      <c r="C214" s="111"/>
      <c r="D214" s="67" t="s">
        <v>156</v>
      </c>
      <c r="E214" s="26">
        <v>24.2</v>
      </c>
      <c r="F214" s="26">
        <v>31.1</v>
      </c>
      <c r="G214" s="33" t="s">
        <v>154</v>
      </c>
    </row>
    <row r="215" spans="1:7" ht="15.75">
      <c r="A215" s="20" t="s">
        <v>158</v>
      </c>
      <c r="B215" s="101">
        <v>23.6</v>
      </c>
      <c r="C215" s="117"/>
      <c r="D215" s="113"/>
      <c r="E215" s="21">
        <v>18.8</v>
      </c>
      <c r="F215" s="21">
        <v>29.1</v>
      </c>
      <c r="G215" s="71" t="s">
        <v>154</v>
      </c>
    </row>
    <row r="216" spans="1:7" ht="15.75">
      <c r="A216" s="51" t="s">
        <v>250</v>
      </c>
      <c r="B216" s="54"/>
      <c r="C216" s="114"/>
      <c r="D216" s="115"/>
      <c r="E216" s="56"/>
      <c r="F216" s="56"/>
      <c r="G216" s="57"/>
    </row>
    <row r="217" spans="1:7" ht="15.75">
      <c r="A217" s="52" t="s">
        <v>251</v>
      </c>
      <c r="B217" s="10">
        <v>11.4</v>
      </c>
      <c r="C217" s="111"/>
      <c r="D217" s="67"/>
      <c r="E217" s="26">
        <v>8.3000000000000007</v>
      </c>
      <c r="F217" s="26">
        <v>15.5</v>
      </c>
      <c r="G217" s="42" t="s">
        <v>152</v>
      </c>
    </row>
    <row r="218" spans="1:7" ht="15.75">
      <c r="A218" s="53" t="s">
        <v>252</v>
      </c>
      <c r="B218" s="101">
        <v>10.8</v>
      </c>
      <c r="C218" s="117"/>
      <c r="D218" s="113"/>
      <c r="E218" s="21">
        <v>7.5</v>
      </c>
      <c r="F218" s="21">
        <v>15.2</v>
      </c>
      <c r="G218" s="58">
        <v>0.81799999999999995</v>
      </c>
    </row>
    <row r="219" spans="1:7" ht="15.75">
      <c r="A219" s="59" t="s">
        <v>253</v>
      </c>
      <c r="B219" s="54"/>
      <c r="C219" s="114"/>
      <c r="D219" s="115"/>
      <c r="E219" s="56"/>
      <c r="F219" s="56"/>
      <c r="G219" s="57"/>
    </row>
    <row r="220" spans="1:7" ht="15.75">
      <c r="A220" s="52" t="s">
        <v>254</v>
      </c>
      <c r="B220" s="26">
        <v>10</v>
      </c>
      <c r="C220" s="118"/>
      <c r="D220" s="119"/>
      <c r="E220" s="26">
        <v>7.4</v>
      </c>
      <c r="F220" s="26">
        <v>13.4</v>
      </c>
      <c r="G220" s="42" t="s">
        <v>152</v>
      </c>
    </row>
    <row r="221" spans="1:7" ht="15.75">
      <c r="A221" s="53" t="s">
        <v>255</v>
      </c>
      <c r="B221" s="21">
        <v>19.100000000000001</v>
      </c>
      <c r="C221" s="120"/>
      <c r="D221" s="121"/>
      <c r="E221" s="21">
        <v>14.8</v>
      </c>
      <c r="F221" s="21">
        <v>24.4</v>
      </c>
      <c r="G221" s="71">
        <v>7.0000000000000001E-3</v>
      </c>
    </row>
    <row r="222" spans="1:7" ht="30.75" customHeight="1">
      <c r="A222" s="6" t="s">
        <v>256</v>
      </c>
      <c r="B222" s="26"/>
      <c r="C222" s="118"/>
      <c r="D222" s="119"/>
      <c r="E222" s="26"/>
      <c r="F222" s="26"/>
      <c r="G222" s="42"/>
    </row>
    <row r="223" spans="1:7" ht="15.75">
      <c r="A223" s="52" t="s">
        <v>254</v>
      </c>
      <c r="B223" s="26">
        <v>9.6</v>
      </c>
      <c r="C223" s="118"/>
      <c r="D223" s="119"/>
      <c r="E223" s="26">
        <v>7.9</v>
      </c>
      <c r="F223" s="26">
        <v>11.7</v>
      </c>
      <c r="G223" s="42" t="s">
        <v>152</v>
      </c>
    </row>
    <row r="224" spans="1:7" ht="15.75">
      <c r="A224" s="53" t="s">
        <v>255</v>
      </c>
      <c r="B224" s="21">
        <v>14</v>
      </c>
      <c r="C224" s="120"/>
      <c r="D224" s="121"/>
      <c r="E224" s="21">
        <v>9.6999999999999993</v>
      </c>
      <c r="F224" s="21">
        <v>19.8</v>
      </c>
      <c r="G224" s="58">
        <v>8.7999999999999995E-2</v>
      </c>
    </row>
    <row r="225" spans="1:7" ht="15">
      <c r="A225" s="462" t="s">
        <v>270</v>
      </c>
      <c r="B225" s="462"/>
      <c r="C225" s="462"/>
      <c r="D225" s="462"/>
      <c r="E225" s="462"/>
      <c r="F225" s="462"/>
      <c r="G225" s="462"/>
    </row>
    <row r="226" spans="1:7" ht="15">
      <c r="A226" s="464" t="s">
        <v>271</v>
      </c>
      <c r="B226" s="464"/>
      <c r="C226" s="464"/>
      <c r="D226" s="464"/>
      <c r="E226" s="464"/>
      <c r="F226" s="464"/>
      <c r="G226" s="464"/>
    </row>
    <row r="227" spans="1:7" ht="15">
      <c r="A227" s="20" t="s">
        <v>148</v>
      </c>
      <c r="B227" s="101">
        <v>17.899999999999999</v>
      </c>
      <c r="C227" s="113"/>
      <c r="D227" s="113"/>
      <c r="E227" s="101">
        <v>16.100000000000001</v>
      </c>
      <c r="F227" s="21">
        <v>20</v>
      </c>
      <c r="G227" s="53"/>
    </row>
    <row r="228" spans="1:7" ht="15.75">
      <c r="A228" s="86" t="s">
        <v>246</v>
      </c>
      <c r="B228" s="54">
        <v>6.9</v>
      </c>
      <c r="C228" s="114"/>
      <c r="D228" s="115"/>
      <c r="E228" s="56">
        <v>5.3</v>
      </c>
      <c r="F228" s="56">
        <v>8.9</v>
      </c>
      <c r="G228" s="116" t="s">
        <v>152</v>
      </c>
    </row>
    <row r="229" spans="1:7" ht="15.75">
      <c r="A229" s="25" t="s">
        <v>247</v>
      </c>
      <c r="B229" s="10">
        <v>13.6</v>
      </c>
      <c r="C229" s="111"/>
      <c r="D229" s="67"/>
      <c r="E229" s="26">
        <v>11.6</v>
      </c>
      <c r="F229" s="26">
        <v>15.8</v>
      </c>
      <c r="G229" s="33" t="s">
        <v>154</v>
      </c>
    </row>
    <row r="230" spans="1:7" ht="15.75">
      <c r="A230" s="25" t="s">
        <v>248</v>
      </c>
      <c r="B230" s="26">
        <v>22.4</v>
      </c>
      <c r="C230" s="111"/>
      <c r="D230" s="67"/>
      <c r="E230" s="26">
        <v>20.6</v>
      </c>
      <c r="F230" s="26">
        <v>24.3</v>
      </c>
      <c r="G230" s="33" t="s">
        <v>154</v>
      </c>
    </row>
    <row r="231" spans="1:7" ht="15.75">
      <c r="A231" s="25" t="s">
        <v>249</v>
      </c>
      <c r="B231" s="10">
        <v>27.8</v>
      </c>
      <c r="C231" s="111"/>
      <c r="D231" s="67"/>
      <c r="E231" s="26">
        <v>22.9</v>
      </c>
      <c r="F231" s="26">
        <v>33.4</v>
      </c>
      <c r="G231" s="33" t="s">
        <v>154</v>
      </c>
    </row>
    <row r="232" spans="1:7" ht="15.75">
      <c r="A232" s="20" t="s">
        <v>158</v>
      </c>
      <c r="B232" s="101">
        <v>21.7</v>
      </c>
      <c r="C232" s="117"/>
      <c r="D232" s="113"/>
      <c r="E232" s="21">
        <v>16.5</v>
      </c>
      <c r="F232" s="21">
        <v>27.9</v>
      </c>
      <c r="G232" s="71" t="s">
        <v>154</v>
      </c>
    </row>
    <row r="233" spans="1:7" ht="15.75">
      <c r="A233" s="51" t="s">
        <v>250</v>
      </c>
      <c r="B233" s="54"/>
      <c r="C233" s="114"/>
      <c r="D233" s="115"/>
      <c r="E233" s="56"/>
      <c r="F233" s="56"/>
      <c r="G233" s="57"/>
    </row>
    <row r="234" spans="1:7" ht="15.75">
      <c r="A234" s="52" t="s">
        <v>251</v>
      </c>
      <c r="B234" s="10">
        <v>7.8</v>
      </c>
      <c r="C234" s="111"/>
      <c r="D234" s="67"/>
      <c r="E234" s="26">
        <v>5</v>
      </c>
      <c r="F234" s="26">
        <v>12</v>
      </c>
      <c r="G234" s="42" t="s">
        <v>152</v>
      </c>
    </row>
    <row r="235" spans="1:7" ht="15.75">
      <c r="A235" s="53" t="s">
        <v>252</v>
      </c>
      <c r="B235" s="101">
        <v>5.9</v>
      </c>
      <c r="C235" s="117"/>
      <c r="D235" s="113"/>
      <c r="E235" s="21">
        <v>4.4000000000000004</v>
      </c>
      <c r="F235" s="21">
        <v>7.9</v>
      </c>
      <c r="G235" s="58">
        <v>0.36499999999999999</v>
      </c>
    </row>
    <row r="236" spans="1:7" ht="15.75">
      <c r="A236" s="59" t="s">
        <v>253</v>
      </c>
      <c r="B236" s="54"/>
      <c r="C236" s="114"/>
      <c r="D236" s="115"/>
      <c r="E236" s="56"/>
      <c r="F236" s="56"/>
      <c r="G236" s="57"/>
    </row>
    <row r="237" spans="1:7" ht="15.75">
      <c r="A237" s="52" t="s">
        <v>254</v>
      </c>
      <c r="B237" s="26">
        <v>6.8</v>
      </c>
      <c r="C237" s="118"/>
      <c r="D237" s="119"/>
      <c r="E237" s="26">
        <v>5.4</v>
      </c>
      <c r="F237" s="26">
        <v>8.6999999999999993</v>
      </c>
      <c r="G237" s="42" t="s">
        <v>152</v>
      </c>
    </row>
    <row r="238" spans="1:7" ht="15" customHeight="1">
      <c r="A238" s="53" t="s">
        <v>255</v>
      </c>
      <c r="B238" s="21">
        <v>7.8</v>
      </c>
      <c r="C238" s="120" t="s">
        <v>162</v>
      </c>
      <c r="D238" s="121"/>
      <c r="E238" s="21">
        <v>3.9</v>
      </c>
      <c r="F238" s="21">
        <v>14.9</v>
      </c>
      <c r="G238" s="58">
        <v>0.68799999999999994</v>
      </c>
    </row>
    <row r="239" spans="1:7" ht="30">
      <c r="A239" s="6" t="s">
        <v>256</v>
      </c>
      <c r="B239" s="26"/>
      <c r="C239" s="118"/>
      <c r="D239" s="119"/>
      <c r="E239" s="26"/>
      <c r="F239" s="26"/>
      <c r="G239" s="42"/>
    </row>
    <row r="240" spans="1:7" ht="15.75">
      <c r="A240" s="52" t="s">
        <v>254</v>
      </c>
      <c r="B240" s="26">
        <v>6.2</v>
      </c>
      <c r="C240" s="118"/>
      <c r="D240" s="119"/>
      <c r="E240" s="26">
        <v>5</v>
      </c>
      <c r="F240" s="26">
        <v>7.8</v>
      </c>
      <c r="G240" s="42" t="s">
        <v>152</v>
      </c>
    </row>
    <row r="241" spans="1:7" ht="15.75">
      <c r="A241" s="53" t="s">
        <v>255</v>
      </c>
      <c r="B241" s="21">
        <v>8.4</v>
      </c>
      <c r="C241" s="120"/>
      <c r="D241" s="121"/>
      <c r="E241" s="21">
        <v>5.0999999999999996</v>
      </c>
      <c r="F241" s="21">
        <v>13.6</v>
      </c>
      <c r="G241" s="58">
        <v>0.28299999999999997</v>
      </c>
    </row>
    <row r="242" spans="1:7" ht="30.75" customHeight="1">
      <c r="A242" s="464" t="s">
        <v>272</v>
      </c>
      <c r="B242" s="464"/>
      <c r="C242" s="464"/>
      <c r="D242" s="464"/>
      <c r="E242" s="464"/>
      <c r="F242" s="464"/>
      <c r="G242" s="464"/>
    </row>
    <row r="243" spans="1:7" ht="15">
      <c r="A243" s="20" t="s">
        <v>148</v>
      </c>
      <c r="B243" s="21">
        <v>5</v>
      </c>
      <c r="C243" s="113"/>
      <c r="D243" s="113"/>
      <c r="E243" s="101">
        <v>4.2</v>
      </c>
      <c r="F243" s="101">
        <v>5.9</v>
      </c>
      <c r="G243" s="53"/>
    </row>
    <row r="244" spans="1:7" ht="15.75">
      <c r="A244" s="86" t="s">
        <v>246</v>
      </c>
      <c r="B244" s="54">
        <v>2.2000000000000002</v>
      </c>
      <c r="C244" s="114"/>
      <c r="D244" s="115"/>
      <c r="E244" s="56">
        <v>1.5</v>
      </c>
      <c r="F244" s="56">
        <v>3.3</v>
      </c>
      <c r="G244" s="116" t="s">
        <v>152</v>
      </c>
    </row>
    <row r="245" spans="1:7" ht="15.75">
      <c r="A245" s="25" t="s">
        <v>247</v>
      </c>
      <c r="B245" s="10">
        <v>2.2000000000000002</v>
      </c>
      <c r="C245" s="111"/>
      <c r="D245" s="67"/>
      <c r="E245" s="26">
        <v>1.5</v>
      </c>
      <c r="F245" s="26">
        <v>3</v>
      </c>
      <c r="G245" s="42">
        <v>0.91100000000000003</v>
      </c>
    </row>
    <row r="246" spans="1:7" ht="15.75">
      <c r="A246" s="25" t="s">
        <v>248</v>
      </c>
      <c r="B246" s="26">
        <v>6.9</v>
      </c>
      <c r="C246" s="111"/>
      <c r="D246" s="67"/>
      <c r="E246" s="26">
        <v>5.9</v>
      </c>
      <c r="F246" s="26">
        <v>8.1999999999999993</v>
      </c>
      <c r="G246" s="33" t="s">
        <v>154</v>
      </c>
    </row>
    <row r="247" spans="1:7" ht="15.75">
      <c r="A247" s="25" t="s">
        <v>249</v>
      </c>
      <c r="B247" s="10">
        <v>8.3000000000000007</v>
      </c>
      <c r="C247" s="111"/>
      <c r="D247" s="67"/>
      <c r="E247" s="26">
        <v>6.3</v>
      </c>
      <c r="F247" s="26">
        <v>10.8</v>
      </c>
      <c r="G247" s="33" t="s">
        <v>154</v>
      </c>
    </row>
    <row r="248" spans="1:7" ht="15.75">
      <c r="A248" s="20" t="s">
        <v>158</v>
      </c>
      <c r="B248" s="101">
        <v>9.6</v>
      </c>
      <c r="C248" s="117"/>
      <c r="D248" s="113"/>
      <c r="E248" s="21">
        <v>5.6</v>
      </c>
      <c r="F248" s="21">
        <v>16</v>
      </c>
      <c r="G248" s="71">
        <v>5.0000000000000001E-3</v>
      </c>
    </row>
    <row r="249" spans="1:7" ht="15.75">
      <c r="A249" s="51" t="s">
        <v>250</v>
      </c>
      <c r="B249" s="54"/>
      <c r="C249" s="114"/>
      <c r="D249" s="115"/>
      <c r="E249" s="56"/>
      <c r="F249" s="56"/>
      <c r="G249" s="57"/>
    </row>
    <row r="250" spans="1:7" ht="15.75">
      <c r="A250" s="52" t="s">
        <v>251</v>
      </c>
      <c r="B250" s="10">
        <v>2.7</v>
      </c>
      <c r="C250" s="111"/>
      <c r="D250" s="67"/>
      <c r="E250" s="26">
        <v>1.6</v>
      </c>
      <c r="F250" s="26">
        <v>4.5999999999999996</v>
      </c>
      <c r="G250" s="42" t="s">
        <v>152</v>
      </c>
    </row>
    <row r="251" spans="1:7" ht="15.75">
      <c r="A251" s="53" t="s">
        <v>252</v>
      </c>
      <c r="B251" s="101">
        <v>1.7</v>
      </c>
      <c r="C251" s="117" t="s">
        <v>162</v>
      </c>
      <c r="D251" s="113"/>
      <c r="E251" s="21">
        <v>0.9</v>
      </c>
      <c r="F251" s="21">
        <v>3.1</v>
      </c>
      <c r="G251" s="58">
        <v>0.27200000000000002</v>
      </c>
    </row>
    <row r="252" spans="1:7" ht="15.75">
      <c r="A252" s="59" t="s">
        <v>253</v>
      </c>
      <c r="B252" s="54"/>
      <c r="C252" s="114"/>
      <c r="D252" s="115"/>
      <c r="E252" s="56"/>
      <c r="F252" s="56"/>
      <c r="G252" s="57"/>
    </row>
    <row r="253" spans="1:7" ht="15.75">
      <c r="A253" s="52" t="s">
        <v>254</v>
      </c>
      <c r="B253" s="26">
        <v>1.8</v>
      </c>
      <c r="C253" s="118"/>
      <c r="D253" s="119"/>
      <c r="E253" s="26">
        <v>1.1000000000000001</v>
      </c>
      <c r="F253" s="26">
        <v>2.8</v>
      </c>
      <c r="G253" s="42" t="s">
        <v>152</v>
      </c>
    </row>
    <row r="254" spans="1:7" ht="15.75">
      <c r="A254" s="53" t="s">
        <v>255</v>
      </c>
      <c r="B254" s="21">
        <v>5.7</v>
      </c>
      <c r="C254" s="120"/>
      <c r="D254" s="121"/>
      <c r="E254" s="21">
        <v>3.2</v>
      </c>
      <c r="F254" s="21">
        <v>10.1</v>
      </c>
      <c r="G254" s="71">
        <v>2.1000000000000001E-2</v>
      </c>
    </row>
    <row r="255" spans="1:7" s="222" customFormat="1" ht="30">
      <c r="A255" s="6" t="s">
        <v>256</v>
      </c>
      <c r="B255" s="26"/>
      <c r="C255" s="118"/>
      <c r="D255" s="119"/>
      <c r="E255" s="26"/>
      <c r="F255" s="26"/>
      <c r="G255" s="42"/>
    </row>
    <row r="256" spans="1:7" s="222" customFormat="1" ht="15.75">
      <c r="A256" s="52" t="s">
        <v>254</v>
      </c>
      <c r="B256" s="26">
        <v>1.9</v>
      </c>
      <c r="C256" s="118"/>
      <c r="D256" s="119"/>
      <c r="E256" s="26">
        <v>1.1000000000000001</v>
      </c>
      <c r="F256" s="26">
        <v>3.3</v>
      </c>
      <c r="G256" s="42" t="s">
        <v>152</v>
      </c>
    </row>
    <row r="257" spans="1:7" s="222" customFormat="1" ht="15.75">
      <c r="A257" s="53" t="s">
        <v>255</v>
      </c>
      <c r="B257" s="127" t="s">
        <v>164</v>
      </c>
      <c r="C257" s="120"/>
      <c r="D257" s="121"/>
      <c r="E257" s="127" t="s">
        <v>164</v>
      </c>
      <c r="F257" s="127" t="s">
        <v>164</v>
      </c>
      <c r="G257" s="95" t="s">
        <v>149</v>
      </c>
    </row>
    <row r="258" spans="1:7" s="222" customFormat="1" ht="15">
      <c r="A258" s="462" t="s">
        <v>203</v>
      </c>
      <c r="B258" s="462"/>
      <c r="C258" s="462"/>
      <c r="D258" s="462"/>
      <c r="E258" s="462"/>
      <c r="F258" s="462"/>
      <c r="G258" s="462"/>
    </row>
    <row r="259" spans="1:7" s="222" customFormat="1" ht="15">
      <c r="A259" s="464" t="s">
        <v>273</v>
      </c>
      <c r="B259" s="464"/>
      <c r="C259" s="464"/>
      <c r="D259" s="464"/>
      <c r="E259" s="464"/>
      <c r="F259" s="464"/>
      <c r="G259" s="464"/>
    </row>
    <row r="260" spans="1:7" s="222" customFormat="1" ht="15">
      <c r="A260" s="20" t="s">
        <v>148</v>
      </c>
      <c r="B260" s="21">
        <v>57.4</v>
      </c>
      <c r="C260" s="121"/>
      <c r="D260" s="121"/>
      <c r="E260" s="21">
        <v>54.3</v>
      </c>
      <c r="F260" s="21">
        <v>60.5</v>
      </c>
      <c r="G260" s="53"/>
    </row>
    <row r="261" spans="1:7" s="222" customFormat="1" ht="15.75">
      <c r="A261" s="86" t="s">
        <v>246</v>
      </c>
      <c r="B261" s="56">
        <v>65.2</v>
      </c>
      <c r="C261" s="125" t="s">
        <v>162</v>
      </c>
      <c r="D261" s="126"/>
      <c r="E261" s="56">
        <v>51.9</v>
      </c>
      <c r="F261" s="56">
        <v>76.400000000000006</v>
      </c>
      <c r="G261" s="116" t="s">
        <v>152</v>
      </c>
    </row>
    <row r="262" spans="1:7" s="222" customFormat="1" ht="15.75">
      <c r="A262" s="25" t="s">
        <v>247</v>
      </c>
      <c r="B262" s="26">
        <v>58.7</v>
      </c>
      <c r="C262" s="118"/>
      <c r="D262" s="119"/>
      <c r="E262" s="26">
        <v>52.9</v>
      </c>
      <c r="F262" s="26">
        <v>64.2</v>
      </c>
      <c r="G262" s="42">
        <v>0.377</v>
      </c>
    </row>
    <row r="263" spans="1:7" s="222" customFormat="1" ht="15.75">
      <c r="A263" s="25" t="s">
        <v>248</v>
      </c>
      <c r="B263" s="26">
        <v>52.8</v>
      </c>
      <c r="C263" s="118"/>
      <c r="D263" s="119"/>
      <c r="E263" s="26">
        <v>47.7</v>
      </c>
      <c r="F263" s="26">
        <v>57.8</v>
      </c>
      <c r="G263" s="42">
        <v>9.0999999999999998E-2</v>
      </c>
    </row>
    <row r="264" spans="1:7" s="222" customFormat="1" ht="15.75">
      <c r="A264" s="25" t="s">
        <v>249</v>
      </c>
      <c r="B264" s="26">
        <v>68.599999999999994</v>
      </c>
      <c r="C264" s="118"/>
      <c r="D264" s="119"/>
      <c r="E264" s="26">
        <v>59</v>
      </c>
      <c r="F264" s="26">
        <v>76.900000000000006</v>
      </c>
      <c r="G264" s="42">
        <v>0.64</v>
      </c>
    </row>
    <row r="265" spans="1:7" s="222" customFormat="1" ht="15.75">
      <c r="A265" s="20" t="s">
        <v>158</v>
      </c>
      <c r="B265" s="21">
        <v>62</v>
      </c>
      <c r="C265" s="120" t="s">
        <v>162</v>
      </c>
      <c r="D265" s="121"/>
      <c r="E265" s="21">
        <v>42.5</v>
      </c>
      <c r="F265" s="21">
        <v>78.3</v>
      </c>
      <c r="G265" s="58">
        <v>0.78600000000000003</v>
      </c>
    </row>
    <row r="266" spans="1:7" s="222" customFormat="1" ht="15.75">
      <c r="A266" s="51" t="s">
        <v>250</v>
      </c>
      <c r="B266" s="56"/>
      <c r="C266" s="125"/>
      <c r="D266" s="126"/>
      <c r="E266" s="56"/>
      <c r="F266" s="56"/>
      <c r="G266" s="57"/>
    </row>
    <row r="267" spans="1:7" s="222" customFormat="1" ht="15.75">
      <c r="A267" s="52" t="s">
        <v>251</v>
      </c>
      <c r="B267" s="26">
        <v>62</v>
      </c>
      <c r="C267" s="118" t="s">
        <v>162</v>
      </c>
      <c r="D267" s="119"/>
      <c r="E267" s="26">
        <v>34.299999999999997</v>
      </c>
      <c r="F267" s="26">
        <v>83.6</v>
      </c>
      <c r="G267" s="42" t="s">
        <v>152</v>
      </c>
    </row>
    <row r="268" spans="1:7" s="222" customFormat="1" ht="15.75">
      <c r="A268" s="53" t="s">
        <v>252</v>
      </c>
      <c r="B268" s="21">
        <v>67.7</v>
      </c>
      <c r="C268" s="120" t="s">
        <v>162</v>
      </c>
      <c r="D268" s="121"/>
      <c r="E268" s="21">
        <v>46.2</v>
      </c>
      <c r="F268" s="21">
        <v>83.6</v>
      </c>
      <c r="G268" s="58">
        <v>0.77600000000000002</v>
      </c>
    </row>
    <row r="269" spans="1:7" s="222" customFormat="1" ht="15.75">
      <c r="A269" s="59" t="s">
        <v>253</v>
      </c>
      <c r="B269" s="56"/>
      <c r="C269" s="125"/>
      <c r="D269" s="126"/>
      <c r="E269" s="56"/>
      <c r="F269" s="56"/>
      <c r="G269" s="57"/>
    </row>
    <row r="270" spans="1:7" s="222" customFormat="1" ht="15.75">
      <c r="A270" s="52" t="s">
        <v>254</v>
      </c>
      <c r="B270" s="26">
        <v>62.9</v>
      </c>
      <c r="C270" s="118" t="s">
        <v>162</v>
      </c>
      <c r="D270" s="119"/>
      <c r="E270" s="26">
        <v>47.6</v>
      </c>
      <c r="F270" s="26">
        <v>76.099999999999994</v>
      </c>
      <c r="G270" s="42" t="s">
        <v>152</v>
      </c>
    </row>
    <row r="271" spans="1:7" s="222" customFormat="1" ht="15.75">
      <c r="A271" s="53" t="s">
        <v>255</v>
      </c>
      <c r="B271" s="128" t="s">
        <v>164</v>
      </c>
      <c r="C271" s="127"/>
      <c r="D271" s="128"/>
      <c r="E271" s="128" t="s">
        <v>164</v>
      </c>
      <c r="F271" s="128" t="s">
        <v>164</v>
      </c>
      <c r="G271" s="95" t="s">
        <v>149</v>
      </c>
    </row>
    <row r="272" spans="1:7" s="222" customFormat="1" ht="30">
      <c r="A272" s="6" t="s">
        <v>256</v>
      </c>
      <c r="B272" s="26"/>
      <c r="C272" s="118"/>
      <c r="D272" s="119"/>
      <c r="E272" s="26"/>
      <c r="F272" s="26"/>
      <c r="G272" s="42"/>
    </row>
    <row r="273" spans="1:7" s="222" customFormat="1" ht="15.75">
      <c r="A273" s="52" t="s">
        <v>254</v>
      </c>
      <c r="B273" s="26">
        <v>71.099999999999994</v>
      </c>
      <c r="C273" s="118" t="s">
        <v>162</v>
      </c>
      <c r="D273" s="119"/>
      <c r="E273" s="26">
        <v>47.8</v>
      </c>
      <c r="F273" s="26">
        <v>86.9</v>
      </c>
      <c r="G273" s="42" t="s">
        <v>152</v>
      </c>
    </row>
    <row r="274" spans="1:7" s="222" customFormat="1" ht="15.75">
      <c r="A274" s="53" t="s">
        <v>255</v>
      </c>
      <c r="B274" s="21">
        <v>56.7</v>
      </c>
      <c r="C274" s="120" t="s">
        <v>162</v>
      </c>
      <c r="D274" s="121"/>
      <c r="E274" s="21">
        <v>38.299999999999997</v>
      </c>
      <c r="F274" s="21">
        <v>73.3</v>
      </c>
      <c r="G274" s="58">
        <v>0.35499999999999998</v>
      </c>
    </row>
    <row r="275" spans="1:7" s="222" customFormat="1" ht="15">
      <c r="A275" s="480" t="s">
        <v>205</v>
      </c>
      <c r="B275" s="480"/>
      <c r="C275" s="480"/>
      <c r="D275" s="480"/>
      <c r="E275" s="480"/>
      <c r="F275" s="480"/>
      <c r="G275" s="480"/>
    </row>
    <row r="276" spans="1:7" s="222" customFormat="1" ht="15">
      <c r="A276" s="464" t="s">
        <v>280</v>
      </c>
      <c r="B276" s="464"/>
      <c r="C276" s="464"/>
      <c r="D276" s="464"/>
      <c r="E276" s="464"/>
      <c r="F276" s="464"/>
      <c r="G276" s="464"/>
    </row>
    <row r="277" spans="1:7" s="222" customFormat="1" ht="15">
      <c r="A277" s="20" t="s">
        <v>148</v>
      </c>
      <c r="B277" s="101">
        <v>15.4</v>
      </c>
      <c r="C277" s="113"/>
      <c r="D277" s="113"/>
      <c r="E277" s="101">
        <v>14.2</v>
      </c>
      <c r="F277" s="101">
        <v>16.8</v>
      </c>
      <c r="G277" s="53"/>
    </row>
    <row r="278" spans="1:7" s="222" customFormat="1" ht="15.75">
      <c r="A278" s="86" t="s">
        <v>246</v>
      </c>
      <c r="B278" s="54">
        <v>17.7</v>
      </c>
      <c r="C278" s="114"/>
      <c r="D278" s="115"/>
      <c r="E278" s="56">
        <v>14</v>
      </c>
      <c r="F278" s="56">
        <v>22.3</v>
      </c>
      <c r="G278" s="116" t="s">
        <v>152</v>
      </c>
    </row>
    <row r="279" spans="1:7" s="222" customFormat="1" ht="15.75">
      <c r="A279" s="25" t="s">
        <v>247</v>
      </c>
      <c r="B279" s="223">
        <v>13.3</v>
      </c>
      <c r="C279" s="111"/>
      <c r="D279" s="198"/>
      <c r="E279" s="26">
        <v>11.5</v>
      </c>
      <c r="F279" s="26">
        <v>15.2</v>
      </c>
      <c r="G279" s="42">
        <v>6.3E-2</v>
      </c>
    </row>
    <row r="280" spans="1:7" s="222" customFormat="1" ht="15.75">
      <c r="A280" s="25" t="s">
        <v>248</v>
      </c>
      <c r="B280" s="26">
        <v>15.7</v>
      </c>
      <c r="C280" s="111"/>
      <c r="D280" s="198"/>
      <c r="E280" s="26">
        <v>13.6</v>
      </c>
      <c r="F280" s="26">
        <v>18</v>
      </c>
      <c r="G280" s="42">
        <v>0.40200000000000002</v>
      </c>
    </row>
    <row r="281" spans="1:7" s="222" customFormat="1" ht="15.75">
      <c r="A281" s="25" t="s">
        <v>249</v>
      </c>
      <c r="B281" s="223">
        <v>13.4</v>
      </c>
      <c r="C281" s="111"/>
      <c r="D281" s="198"/>
      <c r="E281" s="26">
        <v>10.6</v>
      </c>
      <c r="F281" s="26">
        <v>16.899999999999999</v>
      </c>
      <c r="G281" s="42">
        <v>8.2000000000000003E-2</v>
      </c>
    </row>
    <row r="282" spans="1:7" s="222" customFormat="1" ht="15.75">
      <c r="A282" s="20" t="s">
        <v>158</v>
      </c>
      <c r="B282" s="101">
        <v>20.8</v>
      </c>
      <c r="C282" s="117"/>
      <c r="D282" s="113"/>
      <c r="E282" s="21">
        <v>14.2</v>
      </c>
      <c r="F282" s="21">
        <v>29.4</v>
      </c>
      <c r="G282" s="58">
        <v>0.48599999999999999</v>
      </c>
    </row>
    <row r="283" spans="1:7" s="222" customFormat="1" ht="15.75">
      <c r="A283" s="25" t="s">
        <v>275</v>
      </c>
      <c r="B283" s="223"/>
      <c r="C283" s="111"/>
      <c r="D283" s="198"/>
      <c r="E283" s="26"/>
      <c r="F283" s="26"/>
      <c r="G283" s="42"/>
    </row>
    <row r="284" spans="1:7" s="222" customFormat="1" ht="15.75">
      <c r="A284" s="52" t="s">
        <v>166</v>
      </c>
      <c r="B284" s="223">
        <v>12.6</v>
      </c>
      <c r="C284" s="111"/>
      <c r="D284" s="198"/>
      <c r="E284" s="26">
        <v>8.3000000000000007</v>
      </c>
      <c r="F284" s="26">
        <v>18.7</v>
      </c>
      <c r="G284" s="130" t="s">
        <v>152</v>
      </c>
    </row>
    <row r="285" spans="1:7" s="222" customFormat="1" ht="15.75">
      <c r="A285" s="52" t="s">
        <v>167</v>
      </c>
      <c r="B285" s="223">
        <v>22.3</v>
      </c>
      <c r="C285" s="111"/>
      <c r="D285" s="198"/>
      <c r="E285" s="26">
        <v>16.399999999999999</v>
      </c>
      <c r="F285" s="26">
        <v>29.6</v>
      </c>
      <c r="G285" s="76">
        <v>2.5999999999999999E-2</v>
      </c>
    </row>
    <row r="286" spans="1:7" s="222" customFormat="1" ht="15.75">
      <c r="A286" s="51" t="s">
        <v>250</v>
      </c>
      <c r="B286" s="54"/>
      <c r="C286" s="114"/>
      <c r="D286" s="115"/>
      <c r="E286" s="56"/>
      <c r="F286" s="56"/>
      <c r="G286" s="57"/>
    </row>
    <row r="287" spans="1:7" s="222" customFormat="1" ht="15.75">
      <c r="A287" s="52" t="s">
        <v>251</v>
      </c>
      <c r="B287" s="223">
        <v>20.3</v>
      </c>
      <c r="C287" s="111"/>
      <c r="D287" s="198"/>
      <c r="E287" s="26">
        <v>13.6</v>
      </c>
      <c r="F287" s="26">
        <v>29.2</v>
      </c>
      <c r="G287" s="42" t="s">
        <v>152</v>
      </c>
    </row>
    <row r="288" spans="1:7" s="222" customFormat="1" ht="15.75">
      <c r="A288" s="53" t="s">
        <v>252</v>
      </c>
      <c r="B288" s="101">
        <v>15.6</v>
      </c>
      <c r="C288" s="117"/>
      <c r="D288" s="113"/>
      <c r="E288" s="21">
        <v>10.8</v>
      </c>
      <c r="F288" s="21">
        <v>22.2</v>
      </c>
      <c r="G288" s="58">
        <v>0.39100000000000001</v>
      </c>
    </row>
    <row r="289" spans="1:14" s="222" customFormat="1" ht="15.75">
      <c r="A289" s="59" t="s">
        <v>253</v>
      </c>
      <c r="B289" s="54"/>
      <c r="C289" s="114"/>
      <c r="D289" s="115"/>
      <c r="E289" s="56"/>
      <c r="F289" s="56"/>
      <c r="G289" s="57"/>
    </row>
    <row r="290" spans="1:14" s="222" customFormat="1" ht="15.75">
      <c r="A290" s="52" t="s">
        <v>254</v>
      </c>
      <c r="B290" s="26">
        <v>15.4</v>
      </c>
      <c r="C290" s="118"/>
      <c r="D290" s="119"/>
      <c r="E290" s="26">
        <v>10.9</v>
      </c>
      <c r="F290" s="26">
        <v>21.2</v>
      </c>
      <c r="G290" s="42" t="s">
        <v>152</v>
      </c>
    </row>
    <row r="291" spans="1:14" s="222" customFormat="1" ht="15.75">
      <c r="A291" s="53" t="s">
        <v>255</v>
      </c>
      <c r="B291" s="21">
        <v>31.7</v>
      </c>
      <c r="C291" s="120"/>
      <c r="D291" s="121"/>
      <c r="E291" s="21">
        <v>23</v>
      </c>
      <c r="F291" s="21">
        <v>41.9</v>
      </c>
      <c r="G291" s="71">
        <v>5.0000000000000001E-3</v>
      </c>
    </row>
    <row r="292" spans="1:14" s="222" customFormat="1" ht="30">
      <c r="A292" s="196" t="s">
        <v>256</v>
      </c>
      <c r="B292" s="26"/>
      <c r="C292" s="118"/>
      <c r="D292" s="119"/>
      <c r="E292" s="26"/>
      <c r="F292" s="26"/>
      <c r="G292" s="42"/>
    </row>
    <row r="293" spans="1:14" s="222" customFormat="1" ht="15.75">
      <c r="A293" s="52" t="s">
        <v>254</v>
      </c>
      <c r="B293" s="26">
        <v>18.100000000000001</v>
      </c>
      <c r="C293" s="118"/>
      <c r="D293" s="119"/>
      <c r="E293" s="26">
        <v>11.8</v>
      </c>
      <c r="F293" s="26">
        <v>26.7</v>
      </c>
      <c r="G293" s="42" t="s">
        <v>152</v>
      </c>
    </row>
    <row r="294" spans="1:14" s="222" customFormat="1" ht="15.75">
      <c r="A294" s="53" t="s">
        <v>255</v>
      </c>
      <c r="B294" s="21">
        <v>17.3</v>
      </c>
      <c r="C294" s="120" t="s">
        <v>162</v>
      </c>
      <c r="D294" s="121"/>
      <c r="E294" s="21">
        <v>8.6</v>
      </c>
      <c r="F294" s="21">
        <v>31.7</v>
      </c>
      <c r="G294" s="58">
        <v>0.92600000000000005</v>
      </c>
    </row>
    <row r="295" spans="1:14" s="64" customFormat="1" ht="15" customHeight="1">
      <c r="A295" s="464" t="s">
        <v>281</v>
      </c>
      <c r="B295" s="464"/>
      <c r="C295" s="464"/>
      <c r="D295" s="464"/>
      <c r="E295" s="464"/>
      <c r="F295" s="464"/>
      <c r="G295" s="464"/>
      <c r="H295" s="65"/>
      <c r="M295" s="65"/>
    </row>
    <row r="296" spans="1:14" s="64" customFormat="1" ht="15">
      <c r="A296" s="20" t="s">
        <v>148</v>
      </c>
      <c r="B296" s="21">
        <v>10</v>
      </c>
      <c r="C296" s="121"/>
      <c r="D296" s="121"/>
      <c r="E296" s="21">
        <v>8.6</v>
      </c>
      <c r="F296" s="21">
        <v>11.7</v>
      </c>
      <c r="G296" s="53"/>
    </row>
    <row r="297" spans="1:14" s="225" customFormat="1" ht="15" customHeight="1">
      <c r="A297" s="86" t="s">
        <v>246</v>
      </c>
      <c r="B297" s="56">
        <v>7</v>
      </c>
      <c r="C297" s="125"/>
      <c r="D297" s="126"/>
      <c r="E297" s="56">
        <v>4.4000000000000004</v>
      </c>
      <c r="F297" s="56">
        <v>10.9</v>
      </c>
      <c r="G297" s="116" t="s">
        <v>152</v>
      </c>
      <c r="N297" s="129"/>
    </row>
    <row r="298" spans="1:14" s="223" customFormat="1" ht="15.75">
      <c r="A298" s="25" t="s">
        <v>247</v>
      </c>
      <c r="B298" s="26">
        <v>10</v>
      </c>
      <c r="C298" s="118"/>
      <c r="D298" s="119"/>
      <c r="E298" s="26">
        <v>7.7</v>
      </c>
      <c r="F298" s="26">
        <v>12.9</v>
      </c>
      <c r="G298" s="42">
        <v>0.123</v>
      </c>
    </row>
    <row r="299" spans="1:14" s="223" customFormat="1" ht="15.75">
      <c r="A299" s="25" t="s">
        <v>248</v>
      </c>
      <c r="B299" s="26">
        <v>10.5</v>
      </c>
      <c r="C299" s="118"/>
      <c r="D299" s="119" t="s">
        <v>176</v>
      </c>
      <c r="E299" s="26">
        <v>9</v>
      </c>
      <c r="F299" s="26">
        <v>12.3</v>
      </c>
      <c r="G299" s="33">
        <v>1.6E-2</v>
      </c>
    </row>
    <row r="300" spans="1:14" s="64" customFormat="1" ht="15" customHeight="1">
      <c r="A300" s="25" t="s">
        <v>249</v>
      </c>
      <c r="B300" s="26">
        <v>4.9000000000000004</v>
      </c>
      <c r="C300" s="118"/>
      <c r="D300" s="119"/>
      <c r="E300" s="26">
        <v>3.1</v>
      </c>
      <c r="F300" s="26">
        <v>7.6</v>
      </c>
      <c r="G300" s="42">
        <v>0.24199999999999999</v>
      </c>
      <c r="H300" s="65"/>
      <c r="M300" s="65"/>
    </row>
    <row r="301" spans="1:14" s="64" customFormat="1" ht="15" customHeight="1">
      <c r="A301" s="20" t="s">
        <v>158</v>
      </c>
      <c r="B301" s="21">
        <v>17</v>
      </c>
      <c r="C301" s="120"/>
      <c r="D301" s="121"/>
      <c r="E301" s="21">
        <v>11.3</v>
      </c>
      <c r="F301" s="21">
        <v>24.8</v>
      </c>
      <c r="G301" s="71">
        <v>6.0000000000000001E-3</v>
      </c>
      <c r="H301" s="65"/>
      <c r="M301" s="65"/>
    </row>
    <row r="302" spans="1:14" s="64" customFormat="1" ht="15" customHeight="1">
      <c r="A302" s="25" t="s">
        <v>275</v>
      </c>
      <c r="B302" s="223"/>
      <c r="C302" s="111"/>
      <c r="D302" s="198"/>
      <c r="E302" s="26"/>
      <c r="F302" s="26"/>
      <c r="G302" s="42"/>
      <c r="H302" s="65"/>
      <c r="M302" s="65"/>
    </row>
    <row r="303" spans="1:14" s="64" customFormat="1" ht="15" customHeight="1">
      <c r="A303" s="52" t="s">
        <v>166</v>
      </c>
      <c r="B303" s="223">
        <v>5.4</v>
      </c>
      <c r="C303" s="111" t="s">
        <v>162</v>
      </c>
      <c r="D303" s="198"/>
      <c r="E303" s="26">
        <v>2.6</v>
      </c>
      <c r="F303" s="26">
        <v>11</v>
      </c>
      <c r="G303" s="130" t="s">
        <v>152</v>
      </c>
      <c r="H303" s="65"/>
      <c r="M303" s="65"/>
    </row>
    <row r="304" spans="1:14" s="222" customFormat="1" ht="15.75">
      <c r="A304" s="52" t="s">
        <v>167</v>
      </c>
      <c r="B304" s="223">
        <v>8.1</v>
      </c>
      <c r="C304" s="111"/>
      <c r="D304" s="198"/>
      <c r="E304" s="26">
        <v>4.5</v>
      </c>
      <c r="F304" s="26">
        <v>14.4</v>
      </c>
      <c r="G304" s="130">
        <v>0.371</v>
      </c>
    </row>
    <row r="305" spans="1:7" s="222" customFormat="1" ht="15.75">
      <c r="A305" s="51" t="s">
        <v>250</v>
      </c>
      <c r="B305" s="56"/>
      <c r="C305" s="125"/>
      <c r="D305" s="126"/>
      <c r="E305" s="56"/>
      <c r="F305" s="56"/>
      <c r="G305" s="57"/>
    </row>
    <row r="306" spans="1:7" s="222" customFormat="1" ht="15.75">
      <c r="A306" s="52" t="s">
        <v>251</v>
      </c>
      <c r="B306" s="26">
        <v>6.1</v>
      </c>
      <c r="C306" s="118" t="s">
        <v>162</v>
      </c>
      <c r="D306" s="119"/>
      <c r="E306" s="26">
        <v>3.1</v>
      </c>
      <c r="F306" s="26">
        <v>11.6</v>
      </c>
      <c r="G306" s="42" t="s">
        <v>152</v>
      </c>
    </row>
    <row r="307" spans="1:7" s="222" customFormat="1" ht="15.75">
      <c r="A307" s="53" t="s">
        <v>252</v>
      </c>
      <c r="B307" s="21">
        <v>7.8</v>
      </c>
      <c r="C307" s="120" t="s">
        <v>162</v>
      </c>
      <c r="D307" s="121"/>
      <c r="E307" s="21">
        <v>4.0999999999999996</v>
      </c>
      <c r="F307" s="21">
        <v>14.5</v>
      </c>
      <c r="G307" s="58">
        <v>0.59099999999999997</v>
      </c>
    </row>
    <row r="308" spans="1:7" s="222" customFormat="1" ht="15.75">
      <c r="A308" s="59" t="s">
        <v>253</v>
      </c>
      <c r="B308" s="56"/>
      <c r="C308" s="125"/>
      <c r="D308" s="126"/>
      <c r="E308" s="56"/>
      <c r="F308" s="56"/>
      <c r="G308" s="57"/>
    </row>
    <row r="309" spans="1:7" s="222" customFormat="1" ht="15.75">
      <c r="A309" s="52" t="s">
        <v>254</v>
      </c>
      <c r="B309" s="26">
        <v>4.7</v>
      </c>
      <c r="C309" s="118"/>
      <c r="D309" s="119"/>
      <c r="E309" s="26">
        <v>2.6</v>
      </c>
      <c r="F309" s="26">
        <v>8.4</v>
      </c>
      <c r="G309" s="42" t="s">
        <v>152</v>
      </c>
    </row>
    <row r="310" spans="1:7" s="222" customFormat="1" ht="15.75">
      <c r="A310" s="53" t="s">
        <v>255</v>
      </c>
      <c r="B310" s="21">
        <v>18.7</v>
      </c>
      <c r="C310" s="120" t="s">
        <v>162</v>
      </c>
      <c r="D310" s="121"/>
      <c r="E310" s="21">
        <v>8.8000000000000007</v>
      </c>
      <c r="F310" s="21">
        <v>35.6</v>
      </c>
      <c r="G310" s="71">
        <v>0.04</v>
      </c>
    </row>
    <row r="311" spans="1:7" s="222" customFormat="1" ht="30">
      <c r="A311" s="196" t="s">
        <v>256</v>
      </c>
      <c r="B311" s="26"/>
      <c r="C311" s="118"/>
      <c r="D311" s="119"/>
      <c r="E311" s="26"/>
      <c r="F311" s="26"/>
      <c r="G311" s="42"/>
    </row>
    <row r="312" spans="1:7" s="222" customFormat="1" ht="15.75">
      <c r="A312" s="52" t="s">
        <v>254</v>
      </c>
      <c r="B312" s="26">
        <v>6.3</v>
      </c>
      <c r="C312" s="118" t="s">
        <v>162</v>
      </c>
      <c r="D312" s="119"/>
      <c r="E312" s="26">
        <v>3</v>
      </c>
      <c r="F312" s="26">
        <v>12.6</v>
      </c>
      <c r="G312" s="42" t="s">
        <v>152</v>
      </c>
    </row>
    <row r="313" spans="1:7" s="222" customFormat="1" ht="15.75">
      <c r="A313" s="53" t="s">
        <v>255</v>
      </c>
      <c r="B313" s="21">
        <v>7.7</v>
      </c>
      <c r="C313" s="120" t="s">
        <v>162</v>
      </c>
      <c r="D313" s="121"/>
      <c r="E313" s="21">
        <v>4</v>
      </c>
      <c r="F313" s="21">
        <v>14.3</v>
      </c>
      <c r="G313" s="58">
        <v>0.70099999999999996</v>
      </c>
    </row>
    <row r="314" spans="1:7" s="222" customFormat="1" ht="15">
      <c r="A314" s="464" t="s">
        <v>282</v>
      </c>
      <c r="B314" s="464"/>
      <c r="C314" s="464"/>
      <c r="D314" s="464"/>
      <c r="E314" s="464"/>
      <c r="F314" s="464"/>
      <c r="G314" s="464"/>
    </row>
    <row r="315" spans="1:7" s="222" customFormat="1" ht="15">
      <c r="A315" s="20" t="s">
        <v>148</v>
      </c>
      <c r="B315" s="21">
        <v>20.100000000000001</v>
      </c>
      <c r="C315" s="121"/>
      <c r="D315" s="121"/>
      <c r="E315" s="21">
        <v>18.399999999999999</v>
      </c>
      <c r="F315" s="21">
        <v>21.8</v>
      </c>
      <c r="G315" s="53"/>
    </row>
    <row r="316" spans="1:7" s="222" customFormat="1" ht="15.75">
      <c r="A316" s="86" t="s">
        <v>246</v>
      </c>
      <c r="B316" s="56">
        <v>19.5</v>
      </c>
      <c r="C316" s="125"/>
      <c r="D316" s="126" t="s">
        <v>156</v>
      </c>
      <c r="E316" s="56">
        <v>15.4</v>
      </c>
      <c r="F316" s="56">
        <v>24.4</v>
      </c>
      <c r="G316" s="116" t="s">
        <v>152</v>
      </c>
    </row>
    <row r="317" spans="1:7" s="222" customFormat="1" ht="15.75">
      <c r="A317" s="25" t="s">
        <v>247</v>
      </c>
      <c r="B317" s="26">
        <v>18.3</v>
      </c>
      <c r="C317" s="118"/>
      <c r="D317" s="119"/>
      <c r="E317" s="26">
        <v>15.8</v>
      </c>
      <c r="F317" s="26">
        <v>21.1</v>
      </c>
      <c r="G317" s="42">
        <v>0.67700000000000005</v>
      </c>
    </row>
    <row r="318" spans="1:7" s="222" customFormat="1" ht="15.75">
      <c r="A318" s="25" t="s">
        <v>248</v>
      </c>
      <c r="B318" s="26">
        <v>20.6</v>
      </c>
      <c r="C318" s="118"/>
      <c r="D318" s="119"/>
      <c r="E318" s="26">
        <v>18.2</v>
      </c>
      <c r="F318" s="26">
        <v>23.2</v>
      </c>
      <c r="G318" s="42">
        <v>0.67300000000000004</v>
      </c>
    </row>
    <row r="319" spans="1:7" s="222" customFormat="1" ht="15.75">
      <c r="A319" s="25" t="s">
        <v>249</v>
      </c>
      <c r="B319" s="26">
        <v>16.2</v>
      </c>
      <c r="C319" s="118"/>
      <c r="D319" s="119"/>
      <c r="E319" s="26">
        <v>12.8</v>
      </c>
      <c r="F319" s="26">
        <v>20.3</v>
      </c>
      <c r="G319" s="42">
        <v>0.217</v>
      </c>
    </row>
    <row r="320" spans="1:7" s="222" customFormat="1" ht="15.75">
      <c r="A320" s="20" t="s">
        <v>158</v>
      </c>
      <c r="B320" s="21">
        <v>28.9</v>
      </c>
      <c r="C320" s="120"/>
      <c r="D320" s="121"/>
      <c r="E320" s="21">
        <v>21.3</v>
      </c>
      <c r="F320" s="21">
        <v>37.799999999999997</v>
      </c>
      <c r="G320" s="58">
        <v>3.7999999999999999E-2</v>
      </c>
    </row>
    <row r="321" spans="1:7" s="222" customFormat="1" ht="15.75">
      <c r="A321" s="25" t="s">
        <v>275</v>
      </c>
      <c r="B321" s="26"/>
      <c r="C321" s="118"/>
      <c r="D321" s="119"/>
      <c r="E321" s="26"/>
      <c r="F321" s="26"/>
      <c r="G321" s="42"/>
    </row>
    <row r="322" spans="1:7" s="222" customFormat="1" ht="15">
      <c r="A322" s="30" t="s">
        <v>166</v>
      </c>
      <c r="B322" s="223">
        <v>15.1</v>
      </c>
      <c r="C322" s="223"/>
      <c r="D322" s="223"/>
      <c r="E322" s="223">
        <v>9.4</v>
      </c>
      <c r="F322" s="223">
        <v>23.4</v>
      </c>
      <c r="G322" s="42" t="s">
        <v>152</v>
      </c>
    </row>
    <row r="323" spans="1:7" s="222" customFormat="1" ht="15">
      <c r="A323" s="30" t="s">
        <v>167</v>
      </c>
      <c r="B323" s="223">
        <v>23.4</v>
      </c>
      <c r="C323" s="223"/>
      <c r="D323" s="223"/>
      <c r="E323" s="223">
        <v>17.100000000000001</v>
      </c>
      <c r="F323" s="223">
        <v>31.1</v>
      </c>
      <c r="G323" s="42">
        <v>0.125</v>
      </c>
    </row>
    <row r="324" spans="1:7" s="222" customFormat="1" ht="15.75">
      <c r="A324" s="51" t="s">
        <v>250</v>
      </c>
      <c r="B324" s="56"/>
      <c r="C324" s="125"/>
      <c r="D324" s="126"/>
      <c r="E324" s="56"/>
      <c r="F324" s="56"/>
      <c r="G324" s="57"/>
    </row>
    <row r="325" spans="1:7" s="222" customFormat="1" ht="15.75">
      <c r="A325" s="52" t="s">
        <v>251</v>
      </c>
      <c r="B325" s="26">
        <v>21.5</v>
      </c>
      <c r="C325" s="118"/>
      <c r="D325" s="119" t="s">
        <v>156</v>
      </c>
      <c r="E325" s="26">
        <v>14.5</v>
      </c>
      <c r="F325" s="26">
        <v>30.5</v>
      </c>
      <c r="G325" s="42" t="s">
        <v>152</v>
      </c>
    </row>
    <row r="326" spans="1:7" s="222" customFormat="1" ht="15.75">
      <c r="A326" s="53" t="s">
        <v>252</v>
      </c>
      <c r="B326" s="21">
        <v>18</v>
      </c>
      <c r="C326" s="120"/>
      <c r="D326" s="121"/>
      <c r="E326" s="21">
        <v>13.5</v>
      </c>
      <c r="F326" s="21">
        <v>23.5</v>
      </c>
      <c r="G326" s="58">
        <v>0.47799999999999998</v>
      </c>
    </row>
    <row r="327" spans="1:7" s="222" customFormat="1" ht="15.75">
      <c r="A327" s="59" t="s">
        <v>253</v>
      </c>
      <c r="B327" s="56"/>
      <c r="C327" s="125"/>
      <c r="D327" s="126"/>
      <c r="E327" s="56"/>
      <c r="F327" s="56"/>
      <c r="G327" s="57"/>
    </row>
    <row r="328" spans="1:7" s="222" customFormat="1" ht="15.75">
      <c r="A328" s="52" t="s">
        <v>254</v>
      </c>
      <c r="B328" s="26">
        <v>16.7</v>
      </c>
      <c r="C328" s="118"/>
      <c r="D328" s="119"/>
      <c r="E328" s="26">
        <v>11.9</v>
      </c>
      <c r="F328" s="26">
        <v>22.8</v>
      </c>
      <c r="G328" s="42" t="s">
        <v>152</v>
      </c>
    </row>
    <row r="329" spans="1:7" s="222" customFormat="1" ht="15.75">
      <c r="A329" s="53" t="s">
        <v>255</v>
      </c>
      <c r="B329" s="128">
        <v>36.1</v>
      </c>
      <c r="C329" s="127" t="s">
        <v>162</v>
      </c>
      <c r="D329" s="128"/>
      <c r="E329" s="128">
        <v>26.2</v>
      </c>
      <c r="F329" s="128">
        <v>47.4</v>
      </c>
      <c r="G329" s="95">
        <v>2E-3</v>
      </c>
    </row>
    <row r="330" spans="1:7" s="222" customFormat="1" ht="30">
      <c r="A330" s="196" t="s">
        <v>256</v>
      </c>
      <c r="B330" s="26"/>
      <c r="C330" s="118"/>
      <c r="D330" s="119"/>
      <c r="E330" s="26"/>
      <c r="F330" s="26"/>
      <c r="G330" s="42"/>
    </row>
    <row r="331" spans="1:7" s="222" customFormat="1" ht="15.75">
      <c r="A331" s="52" t="s">
        <v>254</v>
      </c>
      <c r="B331" s="26">
        <v>20</v>
      </c>
      <c r="C331" s="118"/>
      <c r="D331" s="119"/>
      <c r="E331" s="26">
        <v>13</v>
      </c>
      <c r="F331" s="26">
        <v>29.5</v>
      </c>
      <c r="G331" s="42" t="s">
        <v>152</v>
      </c>
    </row>
    <row r="332" spans="1:7" s="222" customFormat="1" ht="15.75">
      <c r="A332" s="53" t="s">
        <v>255</v>
      </c>
      <c r="B332" s="21">
        <v>18.5</v>
      </c>
      <c r="C332" s="120" t="s">
        <v>162</v>
      </c>
      <c r="D332" s="121" t="s">
        <v>156</v>
      </c>
      <c r="E332" s="21">
        <v>9.6</v>
      </c>
      <c r="F332" s="21">
        <v>32.700000000000003</v>
      </c>
      <c r="G332" s="58">
        <v>0.86299999999999999</v>
      </c>
    </row>
    <row r="333" spans="1:7" s="222" customFormat="1" ht="15">
      <c r="A333" s="480" t="s">
        <v>220</v>
      </c>
      <c r="B333" s="480"/>
      <c r="C333" s="480"/>
      <c r="D333" s="480"/>
      <c r="E333" s="480"/>
      <c r="F333" s="480"/>
      <c r="G333" s="480"/>
    </row>
    <row r="334" spans="1:7" s="222" customFormat="1" ht="15">
      <c r="A334" s="464" t="s">
        <v>543</v>
      </c>
      <c r="B334" s="464"/>
      <c r="C334" s="464"/>
      <c r="D334" s="464"/>
      <c r="E334" s="464"/>
      <c r="F334" s="464"/>
      <c r="G334" s="464"/>
    </row>
    <row r="335" spans="1:7" s="222" customFormat="1" ht="15">
      <c r="A335" s="20" t="s">
        <v>148</v>
      </c>
      <c r="B335" s="21">
        <v>18</v>
      </c>
      <c r="C335" s="121"/>
      <c r="D335" s="121"/>
      <c r="E335" s="21">
        <v>15.7</v>
      </c>
      <c r="F335" s="21">
        <v>20.5</v>
      </c>
      <c r="G335" s="53"/>
    </row>
    <row r="336" spans="1:7" s="222" customFormat="1" ht="15.75">
      <c r="A336" s="86" t="s">
        <v>246</v>
      </c>
      <c r="B336" s="56">
        <v>11.2</v>
      </c>
      <c r="C336" s="125"/>
      <c r="D336" s="126"/>
      <c r="E336" s="56">
        <v>9.1</v>
      </c>
      <c r="F336" s="56">
        <v>13.7</v>
      </c>
      <c r="G336" s="116" t="s">
        <v>152</v>
      </c>
    </row>
    <row r="337" spans="1:7" s="222" customFormat="1" ht="15.75">
      <c r="A337" s="25" t="s">
        <v>247</v>
      </c>
      <c r="B337" s="26">
        <v>21.7</v>
      </c>
      <c r="C337" s="118"/>
      <c r="D337" s="119"/>
      <c r="E337" s="26">
        <v>18.5</v>
      </c>
      <c r="F337" s="26">
        <v>25.3</v>
      </c>
      <c r="G337" s="33" t="s">
        <v>154</v>
      </c>
    </row>
    <row r="338" spans="1:7" s="222" customFormat="1" ht="15.75">
      <c r="A338" s="25" t="s">
        <v>248</v>
      </c>
      <c r="B338" s="26">
        <v>20.9</v>
      </c>
      <c r="C338" s="118"/>
      <c r="D338" s="119"/>
      <c r="E338" s="26">
        <v>18.899999999999999</v>
      </c>
      <c r="F338" s="26">
        <v>23.1</v>
      </c>
      <c r="G338" s="33" t="s">
        <v>154</v>
      </c>
    </row>
    <row r="339" spans="1:7" s="222" customFormat="1" ht="15.75">
      <c r="A339" s="25" t="s">
        <v>249</v>
      </c>
      <c r="B339" s="26">
        <v>10.6</v>
      </c>
      <c r="C339" s="118"/>
      <c r="D339" s="119"/>
      <c r="E339" s="26">
        <v>7.5</v>
      </c>
      <c r="F339" s="26">
        <v>14.7</v>
      </c>
      <c r="G339" s="42">
        <v>0.751</v>
      </c>
    </row>
    <row r="340" spans="1:7" s="222" customFormat="1" ht="15.75">
      <c r="A340" s="20" t="s">
        <v>158</v>
      </c>
      <c r="B340" s="21">
        <v>15.6</v>
      </c>
      <c r="C340" s="120"/>
      <c r="D340" s="121"/>
      <c r="E340" s="21">
        <v>11.7</v>
      </c>
      <c r="F340" s="21">
        <v>20.399999999999999</v>
      </c>
      <c r="G340" s="71">
        <v>4.1000000000000002E-2</v>
      </c>
    </row>
    <row r="341" spans="1:7" s="222" customFormat="1" ht="15.75">
      <c r="A341" s="51" t="s">
        <v>250</v>
      </c>
      <c r="B341" s="56"/>
      <c r="C341" s="125"/>
      <c r="D341" s="126"/>
      <c r="E341" s="56"/>
      <c r="F341" s="56"/>
      <c r="G341" s="57"/>
    </row>
    <row r="342" spans="1:7" s="222" customFormat="1" ht="15.75">
      <c r="A342" s="52" t="s">
        <v>251</v>
      </c>
      <c r="B342" s="26">
        <v>12</v>
      </c>
      <c r="C342" s="118"/>
      <c r="D342" s="119"/>
      <c r="E342" s="26">
        <v>9</v>
      </c>
      <c r="F342" s="26">
        <v>15.8</v>
      </c>
      <c r="G342" s="42" t="s">
        <v>152</v>
      </c>
    </row>
    <row r="343" spans="1:7" s="222" customFormat="1" ht="15.75">
      <c r="A343" s="53" t="s">
        <v>252</v>
      </c>
      <c r="B343" s="21">
        <v>10.1</v>
      </c>
      <c r="C343" s="120"/>
      <c r="D343" s="121"/>
      <c r="E343" s="21">
        <v>7.4</v>
      </c>
      <c r="F343" s="21">
        <v>13.7</v>
      </c>
      <c r="G343" s="58">
        <v>0.40899999999999997</v>
      </c>
    </row>
    <row r="344" spans="1:7" s="222" customFormat="1" ht="15.75">
      <c r="A344" s="59" t="s">
        <v>253</v>
      </c>
      <c r="B344" s="56"/>
      <c r="C344" s="125"/>
      <c r="D344" s="126"/>
      <c r="E344" s="56"/>
      <c r="F344" s="56"/>
      <c r="G344" s="57"/>
    </row>
    <row r="345" spans="1:7" s="222" customFormat="1" ht="15.75">
      <c r="A345" s="52" t="s">
        <v>254</v>
      </c>
      <c r="B345" s="26">
        <v>11.6</v>
      </c>
      <c r="C345" s="118"/>
      <c r="D345" s="119"/>
      <c r="E345" s="26">
        <v>9.1999999999999993</v>
      </c>
      <c r="F345" s="26">
        <v>14.4</v>
      </c>
      <c r="G345" s="42" t="s">
        <v>152</v>
      </c>
    </row>
    <row r="346" spans="1:7" s="222" customFormat="1" ht="15.75">
      <c r="A346" s="53" t="s">
        <v>255</v>
      </c>
      <c r="B346" s="21">
        <v>8.9</v>
      </c>
      <c r="C346" s="120"/>
      <c r="D346" s="121"/>
      <c r="E346" s="21">
        <v>5.3</v>
      </c>
      <c r="F346" s="21">
        <v>14.6</v>
      </c>
      <c r="G346" s="58">
        <v>0.34599999999999997</v>
      </c>
    </row>
    <row r="347" spans="1:7" s="222" customFormat="1" ht="30">
      <c r="A347" s="196" t="s">
        <v>256</v>
      </c>
      <c r="B347" s="26"/>
      <c r="C347" s="118"/>
      <c r="D347" s="119"/>
      <c r="E347" s="26"/>
      <c r="F347" s="26"/>
      <c r="G347" s="42"/>
    </row>
    <row r="348" spans="1:7" s="222" customFormat="1" ht="15.75">
      <c r="A348" s="52" t="s">
        <v>254</v>
      </c>
      <c r="B348" s="26">
        <v>10.4</v>
      </c>
      <c r="C348" s="118"/>
      <c r="D348" s="119"/>
      <c r="E348" s="26">
        <v>8</v>
      </c>
      <c r="F348" s="26">
        <v>13.4</v>
      </c>
      <c r="G348" s="42" t="s">
        <v>152</v>
      </c>
    </row>
    <row r="349" spans="1:7" s="222" customFormat="1" ht="15.75">
      <c r="A349" s="53" t="s">
        <v>255</v>
      </c>
      <c r="B349" s="21">
        <v>12.6</v>
      </c>
      <c r="C349" s="120"/>
      <c r="D349" s="121"/>
      <c r="E349" s="21">
        <v>8.1999999999999993</v>
      </c>
      <c r="F349" s="21">
        <v>18.899999999999999</v>
      </c>
      <c r="G349" s="58">
        <v>0.499</v>
      </c>
    </row>
    <row r="350" spans="1:7" s="222" customFormat="1" ht="15">
      <c r="A350" s="462" t="s">
        <v>75</v>
      </c>
      <c r="B350" s="462"/>
      <c r="C350" s="462"/>
      <c r="D350" s="462"/>
      <c r="E350" s="462"/>
      <c r="F350" s="462"/>
      <c r="G350" s="462"/>
    </row>
    <row r="351" spans="1:7" s="222" customFormat="1" ht="15">
      <c r="A351" s="464" t="s">
        <v>274</v>
      </c>
      <c r="B351" s="464"/>
      <c r="C351" s="464"/>
      <c r="D351" s="464"/>
      <c r="E351" s="464"/>
      <c r="F351" s="464"/>
      <c r="G351" s="464"/>
    </row>
    <row r="352" spans="1:7" s="222" customFormat="1" ht="15">
      <c r="A352" s="20" t="s">
        <v>148</v>
      </c>
      <c r="B352" s="101">
        <v>31.6</v>
      </c>
      <c r="C352" s="113"/>
      <c r="D352" s="113"/>
      <c r="E352" s="101">
        <v>30.1</v>
      </c>
      <c r="F352" s="101">
        <v>33.200000000000003</v>
      </c>
      <c r="G352" s="53"/>
    </row>
    <row r="353" spans="1:7" s="222" customFormat="1" ht="15.75">
      <c r="A353" s="86" t="s">
        <v>246</v>
      </c>
      <c r="B353" s="54">
        <v>28.3</v>
      </c>
      <c r="C353" s="114"/>
      <c r="D353" s="115"/>
      <c r="E353" s="56">
        <v>25</v>
      </c>
      <c r="F353" s="56">
        <v>31.8</v>
      </c>
      <c r="G353" s="116" t="s">
        <v>152</v>
      </c>
    </row>
    <row r="354" spans="1:7" s="222" customFormat="1" ht="15.75">
      <c r="A354" s="25" t="s">
        <v>247</v>
      </c>
      <c r="B354" s="223">
        <v>30.1</v>
      </c>
      <c r="C354" s="111"/>
      <c r="D354" s="198"/>
      <c r="E354" s="26">
        <v>27.4</v>
      </c>
      <c r="F354" s="26">
        <v>32.9</v>
      </c>
      <c r="G354" s="42">
        <v>0.308</v>
      </c>
    </row>
    <row r="355" spans="1:7" s="222" customFormat="1" ht="15.75">
      <c r="A355" s="25" t="s">
        <v>248</v>
      </c>
      <c r="B355" s="26">
        <v>34.6</v>
      </c>
      <c r="C355" s="111"/>
      <c r="D355" s="198"/>
      <c r="E355" s="26">
        <v>32.299999999999997</v>
      </c>
      <c r="F355" s="26">
        <v>37</v>
      </c>
      <c r="G355" s="33">
        <v>2E-3</v>
      </c>
    </row>
    <row r="356" spans="1:7" s="222" customFormat="1" ht="15.75">
      <c r="A356" s="25" t="s">
        <v>249</v>
      </c>
      <c r="B356" s="223">
        <v>29.4</v>
      </c>
      <c r="C356" s="111"/>
      <c r="D356" s="198"/>
      <c r="E356" s="26">
        <v>25.8</v>
      </c>
      <c r="F356" s="26">
        <v>33.299999999999997</v>
      </c>
      <c r="G356" s="42">
        <v>0.65900000000000003</v>
      </c>
    </row>
    <row r="357" spans="1:7" s="222" customFormat="1" ht="15.75">
      <c r="A357" s="20" t="s">
        <v>158</v>
      </c>
      <c r="B357" s="101">
        <v>34.5</v>
      </c>
      <c r="C357" s="117"/>
      <c r="D357" s="113" t="s">
        <v>156</v>
      </c>
      <c r="E357" s="21">
        <v>29.6</v>
      </c>
      <c r="F357" s="21">
        <v>39.799999999999997</v>
      </c>
      <c r="G357" s="58">
        <v>7.2999999999999995E-2</v>
      </c>
    </row>
    <row r="358" spans="1:7" s="222" customFormat="1" ht="15.75">
      <c r="A358" s="25" t="s">
        <v>275</v>
      </c>
      <c r="B358" s="223"/>
      <c r="C358" s="111"/>
      <c r="D358" s="198"/>
      <c r="E358" s="26"/>
      <c r="F358" s="26"/>
      <c r="G358" s="42"/>
    </row>
    <row r="359" spans="1:7" s="222" customFormat="1" ht="15.75">
      <c r="A359" s="52" t="s">
        <v>166</v>
      </c>
      <c r="B359" s="223">
        <v>23.1</v>
      </c>
      <c r="C359" s="111"/>
      <c r="D359" s="198"/>
      <c r="E359" s="26">
        <v>19.2</v>
      </c>
      <c r="F359" s="26">
        <v>27.7</v>
      </c>
      <c r="G359" s="130" t="s">
        <v>152</v>
      </c>
    </row>
    <row r="360" spans="1:7" s="222" customFormat="1" ht="15.75">
      <c r="A360" s="52" t="s">
        <v>167</v>
      </c>
      <c r="B360" s="223">
        <v>33.5</v>
      </c>
      <c r="C360" s="111"/>
      <c r="D360" s="198" t="s">
        <v>156</v>
      </c>
      <c r="E360" s="26">
        <v>28.2</v>
      </c>
      <c r="F360" s="26">
        <v>39.200000000000003</v>
      </c>
      <c r="G360" s="76">
        <v>2E-3</v>
      </c>
    </row>
    <row r="361" spans="1:7" s="222" customFormat="1" ht="15.75">
      <c r="A361" s="51" t="s">
        <v>250</v>
      </c>
      <c r="B361" s="54"/>
      <c r="C361" s="114"/>
      <c r="D361" s="115"/>
      <c r="E361" s="56"/>
      <c r="F361" s="56"/>
      <c r="G361" s="57"/>
    </row>
    <row r="362" spans="1:7" s="222" customFormat="1" ht="15.75">
      <c r="A362" s="52" t="s">
        <v>251</v>
      </c>
      <c r="B362" s="223">
        <v>28.1</v>
      </c>
      <c r="C362" s="111"/>
      <c r="D362" s="198"/>
      <c r="E362" s="26">
        <v>23.5</v>
      </c>
      <c r="F362" s="26">
        <v>33.200000000000003</v>
      </c>
      <c r="G362" s="42" t="s">
        <v>152</v>
      </c>
    </row>
    <row r="363" spans="1:7" s="222" customFormat="1" ht="15.75">
      <c r="A363" s="53" t="s">
        <v>252</v>
      </c>
      <c r="B363" s="101">
        <v>28.4</v>
      </c>
      <c r="C363" s="117"/>
      <c r="D363" s="113"/>
      <c r="E363" s="21">
        <v>24.5</v>
      </c>
      <c r="F363" s="21">
        <v>32.700000000000003</v>
      </c>
      <c r="G363" s="223">
        <v>0.91300000000000003</v>
      </c>
    </row>
    <row r="364" spans="1:7" s="222" customFormat="1" ht="15.75">
      <c r="A364" s="59" t="s">
        <v>253</v>
      </c>
      <c r="B364" s="54"/>
      <c r="C364" s="114"/>
      <c r="D364" s="115"/>
      <c r="E364" s="56"/>
      <c r="F364" s="56"/>
      <c r="G364" s="57"/>
    </row>
    <row r="365" spans="1:7" s="222" customFormat="1" ht="15.75">
      <c r="A365" s="52" t="s">
        <v>254</v>
      </c>
      <c r="B365" s="26">
        <v>27.8</v>
      </c>
      <c r="C365" s="118"/>
      <c r="D365" s="119"/>
      <c r="E365" s="26">
        <v>24.1</v>
      </c>
      <c r="F365" s="26">
        <v>31.9</v>
      </c>
      <c r="G365" s="42" t="s">
        <v>152</v>
      </c>
    </row>
    <row r="366" spans="1:7" s="222" customFormat="1" ht="15.75">
      <c r="A366" s="53" t="s">
        <v>255</v>
      </c>
      <c r="B366" s="21">
        <v>31.6</v>
      </c>
      <c r="C366" s="120"/>
      <c r="D366" s="121"/>
      <c r="E366" s="21">
        <v>24.5</v>
      </c>
      <c r="F366" s="21">
        <v>39.799999999999997</v>
      </c>
      <c r="G366" s="58">
        <v>0.42299999999999999</v>
      </c>
    </row>
    <row r="367" spans="1:7" s="222" customFormat="1" ht="30">
      <c r="A367" s="196" t="s">
        <v>256</v>
      </c>
      <c r="B367" s="26"/>
      <c r="C367" s="118"/>
      <c r="D367" s="119"/>
      <c r="E367" s="26"/>
      <c r="F367" s="26"/>
      <c r="G367" s="42"/>
    </row>
    <row r="368" spans="1:7" s="222" customFormat="1" ht="15.75">
      <c r="A368" s="52" t="s">
        <v>254</v>
      </c>
      <c r="B368" s="26">
        <v>26.2</v>
      </c>
      <c r="C368" s="118"/>
      <c r="D368" s="119"/>
      <c r="E368" s="26">
        <v>22.1</v>
      </c>
      <c r="F368" s="26">
        <v>30.7</v>
      </c>
      <c r="G368" s="42" t="s">
        <v>152</v>
      </c>
    </row>
    <row r="369" spans="1:7" s="222" customFormat="1" ht="15.75">
      <c r="A369" s="53" t="s">
        <v>255</v>
      </c>
      <c r="B369" s="21">
        <v>32.799999999999997</v>
      </c>
      <c r="C369" s="120"/>
      <c r="D369" s="121"/>
      <c r="E369" s="21">
        <v>28.8</v>
      </c>
      <c r="F369" s="21">
        <v>37</v>
      </c>
      <c r="G369" s="71">
        <v>1.9E-2</v>
      </c>
    </row>
    <row r="370" spans="1:7" s="222" customFormat="1" ht="15">
      <c r="A370" s="464" t="s">
        <v>276</v>
      </c>
      <c r="B370" s="464"/>
      <c r="C370" s="464"/>
      <c r="D370" s="464"/>
      <c r="E370" s="464"/>
      <c r="F370" s="464"/>
      <c r="G370" s="464"/>
    </row>
    <row r="371" spans="1:7" s="222" customFormat="1" ht="15">
      <c r="A371" s="20" t="s">
        <v>148</v>
      </c>
      <c r="B371" s="21">
        <v>17</v>
      </c>
      <c r="C371" s="121"/>
      <c r="D371" s="121"/>
      <c r="E371" s="21">
        <v>15.8</v>
      </c>
      <c r="F371" s="21">
        <v>18.3</v>
      </c>
      <c r="G371" s="53"/>
    </row>
    <row r="372" spans="1:7" s="222" customFormat="1" ht="15.75">
      <c r="A372" s="86" t="s">
        <v>246</v>
      </c>
      <c r="B372" s="56">
        <v>15.9</v>
      </c>
      <c r="C372" s="125"/>
      <c r="D372" s="126"/>
      <c r="E372" s="56">
        <v>13</v>
      </c>
      <c r="F372" s="56">
        <v>19.3</v>
      </c>
      <c r="G372" s="116" t="s">
        <v>152</v>
      </c>
    </row>
    <row r="373" spans="1:7" s="222" customFormat="1" ht="15.75">
      <c r="A373" s="25" t="s">
        <v>247</v>
      </c>
      <c r="B373" s="26">
        <v>13.5</v>
      </c>
      <c r="C373" s="118"/>
      <c r="D373" s="119" t="s">
        <v>176</v>
      </c>
      <c r="E373" s="26">
        <v>11.6</v>
      </c>
      <c r="F373" s="26">
        <v>15.7</v>
      </c>
      <c r="G373" s="42">
        <v>0.112</v>
      </c>
    </row>
    <row r="374" spans="1:7" s="222" customFormat="1" ht="15.75">
      <c r="A374" s="25" t="s">
        <v>248</v>
      </c>
      <c r="B374" s="26">
        <v>18.7</v>
      </c>
      <c r="C374" s="118"/>
      <c r="D374" s="119"/>
      <c r="E374" s="26">
        <v>17.2</v>
      </c>
      <c r="F374" s="26">
        <v>20.3</v>
      </c>
      <c r="G374" s="42">
        <v>0.104</v>
      </c>
    </row>
    <row r="375" spans="1:7" s="222" customFormat="1" ht="15.75">
      <c r="A375" s="25" t="s">
        <v>249</v>
      </c>
      <c r="B375" s="26">
        <v>15.6</v>
      </c>
      <c r="C375" s="118"/>
      <c r="D375" s="119"/>
      <c r="E375" s="26">
        <v>13</v>
      </c>
      <c r="F375" s="26">
        <v>18.7</v>
      </c>
      <c r="G375" s="42">
        <v>0.89800000000000002</v>
      </c>
    </row>
    <row r="376" spans="1:7" s="222" customFormat="1" ht="15.75">
      <c r="A376" s="20" t="s">
        <v>158</v>
      </c>
      <c r="B376" s="21">
        <v>22.6</v>
      </c>
      <c r="C376" s="120"/>
      <c r="D376" s="121"/>
      <c r="E376" s="21">
        <v>17.8</v>
      </c>
      <c r="F376" s="21">
        <v>28.3</v>
      </c>
      <c r="G376" s="71">
        <v>0.02</v>
      </c>
    </row>
    <row r="377" spans="1:7" s="222" customFormat="1" ht="15.75">
      <c r="A377" s="25" t="s">
        <v>275</v>
      </c>
      <c r="B377" s="223"/>
      <c r="C377" s="111"/>
      <c r="D377" s="198"/>
      <c r="E377" s="26"/>
      <c r="F377" s="26"/>
      <c r="G377" s="42"/>
    </row>
    <row r="378" spans="1:7" s="222" customFormat="1" ht="15.75">
      <c r="A378" s="52" t="s">
        <v>166</v>
      </c>
      <c r="B378" s="223">
        <v>12.4</v>
      </c>
      <c r="C378" s="111"/>
      <c r="D378" s="198"/>
      <c r="E378" s="26">
        <v>8.5</v>
      </c>
      <c r="F378" s="26">
        <v>17.7</v>
      </c>
      <c r="G378" s="130" t="s">
        <v>152</v>
      </c>
    </row>
    <row r="379" spans="1:7" s="222" customFormat="1" ht="15.75">
      <c r="A379" s="52" t="s">
        <v>167</v>
      </c>
      <c r="B379" s="223">
        <v>19.3</v>
      </c>
      <c r="C379" s="111"/>
      <c r="D379" s="198"/>
      <c r="E379" s="26">
        <v>15.8</v>
      </c>
      <c r="F379" s="26">
        <v>23.3</v>
      </c>
      <c r="G379" s="76">
        <v>8.9999999999999993E-3</v>
      </c>
    </row>
    <row r="380" spans="1:7" s="222" customFormat="1" ht="15.75">
      <c r="A380" s="51" t="s">
        <v>250</v>
      </c>
      <c r="B380" s="56"/>
      <c r="C380" s="125"/>
      <c r="D380" s="126"/>
      <c r="E380" s="56"/>
      <c r="F380" s="56"/>
      <c r="G380" s="57"/>
    </row>
    <row r="381" spans="1:7" s="222" customFormat="1" ht="15.75">
      <c r="A381" s="52" t="s">
        <v>251</v>
      </c>
      <c r="B381" s="26">
        <v>14.1</v>
      </c>
      <c r="C381" s="118"/>
      <c r="D381" s="119"/>
      <c r="E381" s="26">
        <v>11.1</v>
      </c>
      <c r="F381" s="26">
        <v>17.8</v>
      </c>
      <c r="G381" s="42" t="s">
        <v>152</v>
      </c>
    </row>
    <row r="382" spans="1:7" s="222" customFormat="1" ht="15.75">
      <c r="A382" s="53" t="s">
        <v>252</v>
      </c>
      <c r="B382" s="21">
        <v>18</v>
      </c>
      <c r="C382" s="120"/>
      <c r="D382" s="121"/>
      <c r="E382" s="21">
        <v>14.2</v>
      </c>
      <c r="F382" s="21">
        <v>22.5</v>
      </c>
      <c r="G382" s="58">
        <v>6.9000000000000006E-2</v>
      </c>
    </row>
    <row r="383" spans="1:7" s="222" customFormat="1" ht="15.75">
      <c r="A383" s="59" t="s">
        <v>253</v>
      </c>
      <c r="B383" s="56"/>
      <c r="C383" s="125"/>
      <c r="D383" s="126"/>
      <c r="E383" s="56"/>
      <c r="F383" s="56"/>
      <c r="G383" s="57"/>
    </row>
    <row r="384" spans="1:7" s="222" customFormat="1" ht="15.75">
      <c r="A384" s="52" t="s">
        <v>254</v>
      </c>
      <c r="B384" s="26">
        <v>15.4</v>
      </c>
      <c r="C384" s="118"/>
      <c r="D384" s="119"/>
      <c r="E384" s="26">
        <v>12</v>
      </c>
      <c r="F384" s="26">
        <v>19.600000000000001</v>
      </c>
      <c r="G384" s="42" t="s">
        <v>152</v>
      </c>
    </row>
    <row r="385" spans="1:14" s="222" customFormat="1" ht="15.75">
      <c r="A385" s="53" t="s">
        <v>255</v>
      </c>
      <c r="B385" s="21">
        <v>20.9</v>
      </c>
      <c r="C385" s="120"/>
      <c r="D385" s="121"/>
      <c r="E385" s="21">
        <v>14.9</v>
      </c>
      <c r="F385" s="21">
        <v>28.6</v>
      </c>
      <c r="G385" s="58">
        <v>0.19900000000000001</v>
      </c>
    </row>
    <row r="386" spans="1:14" s="222" customFormat="1" ht="30">
      <c r="A386" s="196" t="s">
        <v>256</v>
      </c>
      <c r="B386" s="26"/>
      <c r="C386" s="118"/>
      <c r="D386" s="119"/>
      <c r="E386" s="26"/>
      <c r="F386" s="26"/>
      <c r="G386" s="42"/>
    </row>
    <row r="387" spans="1:14" s="222" customFormat="1" ht="15.75">
      <c r="A387" s="52" t="s">
        <v>254</v>
      </c>
      <c r="B387" s="26">
        <v>13.9</v>
      </c>
      <c r="C387" s="118"/>
      <c r="D387" s="119"/>
      <c r="E387" s="26">
        <v>10.6</v>
      </c>
      <c r="F387" s="26">
        <v>18.100000000000001</v>
      </c>
      <c r="G387" s="42" t="s">
        <v>152</v>
      </c>
    </row>
    <row r="388" spans="1:14" s="222" customFormat="1" ht="15.75">
      <c r="A388" s="53" t="s">
        <v>255</v>
      </c>
      <c r="B388" s="21">
        <v>19.7</v>
      </c>
      <c r="C388" s="120"/>
      <c r="D388" s="121"/>
      <c r="E388" s="21">
        <v>15.5</v>
      </c>
      <c r="F388" s="21">
        <v>24.8</v>
      </c>
      <c r="G388" s="71">
        <v>4.3999999999999997E-2</v>
      </c>
    </row>
    <row r="389" spans="1:14" s="64" customFormat="1" ht="15">
      <c r="A389" s="464" t="s">
        <v>277</v>
      </c>
      <c r="B389" s="464"/>
      <c r="C389" s="464"/>
      <c r="D389" s="464"/>
      <c r="E389" s="464"/>
      <c r="F389" s="464"/>
      <c r="G389" s="464"/>
      <c r="H389" s="65"/>
      <c r="M389" s="65"/>
    </row>
    <row r="390" spans="1:14" s="9" customFormat="1" ht="15">
      <c r="A390" s="20" t="s">
        <v>148</v>
      </c>
      <c r="B390" s="21">
        <v>16.2</v>
      </c>
      <c r="C390" s="121"/>
      <c r="D390" s="121"/>
      <c r="E390" s="21">
        <v>15.1</v>
      </c>
      <c r="F390" s="21">
        <v>17.399999999999999</v>
      </c>
      <c r="G390" s="53"/>
    </row>
    <row r="391" spans="1:14" s="225" customFormat="1" ht="15.75">
      <c r="A391" s="86" t="s">
        <v>246</v>
      </c>
      <c r="B391" s="56">
        <v>14.5</v>
      </c>
      <c r="C391" s="125"/>
      <c r="D391" s="126" t="s">
        <v>156</v>
      </c>
      <c r="E391" s="56">
        <v>12.9</v>
      </c>
      <c r="F391" s="56">
        <v>16.2</v>
      </c>
      <c r="G391" s="116" t="s">
        <v>152</v>
      </c>
      <c r="N391" s="129"/>
    </row>
    <row r="392" spans="1:14" s="223" customFormat="1" ht="15.75">
      <c r="A392" s="25" t="s">
        <v>247</v>
      </c>
      <c r="B392" s="26">
        <v>15.7</v>
      </c>
      <c r="C392" s="118"/>
      <c r="D392" s="119"/>
      <c r="E392" s="26">
        <v>13.2</v>
      </c>
      <c r="F392" s="26">
        <v>18.600000000000001</v>
      </c>
      <c r="G392" s="42">
        <v>0.498</v>
      </c>
    </row>
    <row r="393" spans="1:14" s="223" customFormat="1" ht="15.75">
      <c r="A393" s="25" t="s">
        <v>248</v>
      </c>
      <c r="B393" s="26">
        <v>17.5</v>
      </c>
      <c r="C393" s="118"/>
      <c r="D393" s="119" t="s">
        <v>176</v>
      </c>
      <c r="E393" s="26">
        <v>16</v>
      </c>
      <c r="F393" s="26">
        <v>19.2</v>
      </c>
      <c r="G393" s="33">
        <v>7.0000000000000001E-3</v>
      </c>
    </row>
    <row r="394" spans="1:14" s="64" customFormat="1" ht="15.75">
      <c r="A394" s="25" t="s">
        <v>249</v>
      </c>
      <c r="B394" s="26">
        <v>14.6</v>
      </c>
      <c r="C394" s="118"/>
      <c r="D394" s="119"/>
      <c r="E394" s="26">
        <v>12.2</v>
      </c>
      <c r="F394" s="26">
        <v>17.399999999999999</v>
      </c>
      <c r="G394" s="42">
        <v>0.92900000000000005</v>
      </c>
      <c r="H394" s="65"/>
      <c r="M394" s="65"/>
    </row>
    <row r="395" spans="1:14" s="64" customFormat="1" ht="15.75">
      <c r="A395" s="20" t="s">
        <v>158</v>
      </c>
      <c r="B395" s="21">
        <v>19.100000000000001</v>
      </c>
      <c r="C395" s="120"/>
      <c r="D395" s="121"/>
      <c r="E395" s="21">
        <v>14.5</v>
      </c>
      <c r="F395" s="21">
        <v>24.7</v>
      </c>
      <c r="G395" s="58">
        <v>8.5000000000000006E-2</v>
      </c>
      <c r="H395" s="65"/>
      <c r="M395" s="65"/>
    </row>
    <row r="396" spans="1:14" s="64" customFormat="1" ht="15.75">
      <c r="A396" s="25" t="s">
        <v>275</v>
      </c>
      <c r="B396" s="223"/>
      <c r="C396" s="111"/>
      <c r="D396" s="198"/>
      <c r="E396" s="26"/>
      <c r="F396" s="26"/>
      <c r="G396" s="42"/>
      <c r="H396" s="65"/>
      <c r="M396" s="65"/>
    </row>
    <row r="397" spans="1:14" s="64" customFormat="1" ht="15.75">
      <c r="A397" s="52" t="s">
        <v>166</v>
      </c>
      <c r="B397" s="223">
        <v>10.3</v>
      </c>
      <c r="C397" s="111"/>
      <c r="D397" s="198"/>
      <c r="E397" s="26">
        <v>8.5</v>
      </c>
      <c r="F397" s="26">
        <v>12.3</v>
      </c>
      <c r="G397" s="130" t="s">
        <v>152</v>
      </c>
      <c r="H397" s="65"/>
      <c r="M397" s="65"/>
    </row>
    <row r="398" spans="1:14" s="222" customFormat="1" ht="15.75">
      <c r="A398" s="52" t="s">
        <v>167</v>
      </c>
      <c r="B398" s="223">
        <v>18.600000000000001</v>
      </c>
      <c r="C398" s="111"/>
      <c r="D398" s="198"/>
      <c r="E398" s="26">
        <v>16.100000000000001</v>
      </c>
      <c r="F398" s="26">
        <v>21.5</v>
      </c>
      <c r="G398" s="76" t="s">
        <v>154</v>
      </c>
    </row>
    <row r="399" spans="1:14" s="222" customFormat="1" ht="15.75">
      <c r="A399" s="51" t="s">
        <v>250</v>
      </c>
      <c r="B399" s="56"/>
      <c r="C399" s="125"/>
      <c r="D399" s="126"/>
      <c r="E399" s="56"/>
      <c r="F399" s="56"/>
      <c r="G399" s="57"/>
    </row>
    <row r="400" spans="1:14" s="222" customFormat="1" ht="15.75">
      <c r="A400" s="52" t="s">
        <v>251</v>
      </c>
      <c r="B400" s="26">
        <v>17</v>
      </c>
      <c r="C400" s="118"/>
      <c r="D400" s="119"/>
      <c r="E400" s="26">
        <v>14.3</v>
      </c>
      <c r="F400" s="26">
        <v>20</v>
      </c>
      <c r="G400" s="42" t="s">
        <v>152</v>
      </c>
    </row>
    <row r="401" spans="1:7" s="222" customFormat="1" ht="15.75">
      <c r="A401" s="53" t="s">
        <v>252</v>
      </c>
      <c r="B401" s="21">
        <v>11.9</v>
      </c>
      <c r="C401" s="120"/>
      <c r="D401" s="121"/>
      <c r="E401" s="21">
        <v>10.1</v>
      </c>
      <c r="F401" s="21">
        <v>14</v>
      </c>
      <c r="G401" s="71">
        <v>3.0000000000000001E-3</v>
      </c>
    </row>
    <row r="402" spans="1:7" s="222" customFormat="1" ht="15.75">
      <c r="A402" s="59" t="s">
        <v>253</v>
      </c>
      <c r="B402" s="56"/>
      <c r="C402" s="125"/>
      <c r="D402" s="126"/>
      <c r="E402" s="56"/>
      <c r="F402" s="56"/>
      <c r="G402" s="57"/>
    </row>
    <row r="403" spans="1:7" s="222" customFormat="1" ht="15.75">
      <c r="A403" s="52" t="s">
        <v>254</v>
      </c>
      <c r="B403" s="26">
        <v>13.7</v>
      </c>
      <c r="C403" s="118"/>
      <c r="D403" s="119"/>
      <c r="E403" s="26">
        <v>11.8</v>
      </c>
      <c r="F403" s="26">
        <v>15.9</v>
      </c>
      <c r="G403" s="42" t="s">
        <v>152</v>
      </c>
    </row>
    <row r="404" spans="1:7" s="222" customFormat="1" ht="15.75">
      <c r="A404" s="53" t="s">
        <v>255</v>
      </c>
      <c r="B404" s="21">
        <v>21.8</v>
      </c>
      <c r="C404" s="120"/>
      <c r="D404" s="121"/>
      <c r="E404" s="21">
        <v>15.7</v>
      </c>
      <c r="F404" s="21">
        <v>29.5</v>
      </c>
      <c r="G404" s="71">
        <v>3.6999999999999998E-2</v>
      </c>
    </row>
    <row r="405" spans="1:7" s="222" customFormat="1" ht="30">
      <c r="A405" s="196" t="s">
        <v>256</v>
      </c>
      <c r="B405" s="26"/>
      <c r="C405" s="118"/>
      <c r="D405" s="119"/>
      <c r="E405" s="26"/>
      <c r="F405" s="26"/>
      <c r="G405" s="42"/>
    </row>
    <row r="406" spans="1:7" s="222" customFormat="1" ht="15.75">
      <c r="A406" s="52" t="s">
        <v>254</v>
      </c>
      <c r="B406" s="26">
        <v>14.1</v>
      </c>
      <c r="C406" s="118"/>
      <c r="D406" s="119"/>
      <c r="E406" s="26">
        <v>12.2</v>
      </c>
      <c r="F406" s="26">
        <v>16.3</v>
      </c>
      <c r="G406" s="42" t="s">
        <v>152</v>
      </c>
    </row>
    <row r="407" spans="1:7" s="222" customFormat="1" ht="29.25" customHeight="1">
      <c r="A407" s="53" t="s">
        <v>255</v>
      </c>
      <c r="B407" s="21">
        <v>15.4</v>
      </c>
      <c r="C407" s="120"/>
      <c r="D407" s="121"/>
      <c r="E407" s="21">
        <v>11.7</v>
      </c>
      <c r="F407" s="21">
        <v>19.899999999999999</v>
      </c>
      <c r="G407" s="58">
        <v>0.61199999999999999</v>
      </c>
    </row>
    <row r="408" spans="1:7" s="222" customFormat="1" ht="15">
      <c r="A408" s="464" t="s">
        <v>278</v>
      </c>
      <c r="B408" s="464"/>
      <c r="C408" s="464"/>
      <c r="D408" s="464"/>
      <c r="E408" s="464"/>
      <c r="F408" s="464"/>
      <c r="G408" s="464"/>
    </row>
    <row r="409" spans="1:7" s="222" customFormat="1" ht="15">
      <c r="A409" s="20" t="s">
        <v>148</v>
      </c>
      <c r="B409" s="21">
        <v>11</v>
      </c>
      <c r="C409" s="121"/>
      <c r="D409" s="121"/>
      <c r="E409" s="21">
        <v>9.9</v>
      </c>
      <c r="F409" s="21">
        <v>12.1</v>
      </c>
      <c r="G409" s="53"/>
    </row>
    <row r="410" spans="1:7" s="222" customFormat="1" ht="15.75">
      <c r="A410" s="131" t="s">
        <v>246</v>
      </c>
      <c r="B410" s="132">
        <v>6.9</v>
      </c>
      <c r="C410" s="133"/>
      <c r="D410" s="134"/>
      <c r="E410" s="132">
        <v>5.6</v>
      </c>
      <c r="F410" s="132">
        <v>8.5</v>
      </c>
      <c r="G410" s="135" t="s">
        <v>152</v>
      </c>
    </row>
    <row r="411" spans="1:7" s="222" customFormat="1" ht="15.75">
      <c r="A411" s="25" t="s">
        <v>247</v>
      </c>
      <c r="B411" s="26">
        <v>11.8</v>
      </c>
      <c r="C411" s="118"/>
      <c r="D411" s="119"/>
      <c r="E411" s="26">
        <v>10.199999999999999</v>
      </c>
      <c r="F411" s="26">
        <v>13.7</v>
      </c>
      <c r="G411" s="33" t="s">
        <v>154</v>
      </c>
    </row>
    <row r="412" spans="1:7" s="222" customFormat="1" ht="15.75">
      <c r="A412" s="25" t="s">
        <v>248</v>
      </c>
      <c r="B412" s="26">
        <v>11.9</v>
      </c>
      <c r="C412" s="118"/>
      <c r="D412" s="119"/>
      <c r="E412" s="26">
        <v>10.6</v>
      </c>
      <c r="F412" s="26">
        <v>13.3</v>
      </c>
      <c r="G412" s="33" t="s">
        <v>154</v>
      </c>
    </row>
    <row r="413" spans="1:7" s="222" customFormat="1" ht="15.75">
      <c r="A413" s="25" t="s">
        <v>249</v>
      </c>
      <c r="B413" s="26">
        <v>8.1999999999999993</v>
      </c>
      <c r="C413" s="118"/>
      <c r="D413" s="119"/>
      <c r="E413" s="26">
        <v>5.3</v>
      </c>
      <c r="F413" s="26">
        <v>12.6</v>
      </c>
      <c r="G413" s="42">
        <v>0.53100000000000003</v>
      </c>
    </row>
    <row r="414" spans="1:7" s="222" customFormat="1" ht="15.75">
      <c r="A414" s="20" t="s">
        <v>158</v>
      </c>
      <c r="B414" s="21">
        <v>17.7</v>
      </c>
      <c r="C414" s="120"/>
      <c r="D414" s="121"/>
      <c r="E414" s="21">
        <v>13</v>
      </c>
      <c r="F414" s="21">
        <v>23.7</v>
      </c>
      <c r="G414" s="71" t="s">
        <v>154</v>
      </c>
    </row>
    <row r="415" spans="1:7" s="222" customFormat="1" ht="15.75">
      <c r="A415" s="25" t="s">
        <v>275</v>
      </c>
      <c r="B415" s="223"/>
      <c r="C415" s="111"/>
      <c r="D415" s="198"/>
      <c r="E415" s="26"/>
      <c r="F415" s="26"/>
      <c r="G415" s="42"/>
    </row>
    <row r="416" spans="1:7" s="222" customFormat="1" ht="15.75">
      <c r="A416" s="52" t="s">
        <v>166</v>
      </c>
      <c r="B416" s="223">
        <v>4.5</v>
      </c>
      <c r="C416" s="111"/>
      <c r="D416" s="198" t="s">
        <v>176</v>
      </c>
      <c r="E416" s="26">
        <v>2.9</v>
      </c>
      <c r="F416" s="26">
        <v>7</v>
      </c>
      <c r="G416" s="130" t="s">
        <v>152</v>
      </c>
    </row>
    <row r="417" spans="1:7" s="222" customFormat="1" ht="15.75">
      <c r="A417" s="52" t="s">
        <v>167</v>
      </c>
      <c r="B417" s="223">
        <v>9.1</v>
      </c>
      <c r="C417" s="111"/>
      <c r="D417" s="198"/>
      <c r="E417" s="26">
        <v>7.1</v>
      </c>
      <c r="F417" s="26">
        <v>11.6</v>
      </c>
      <c r="G417" s="76">
        <v>2E-3</v>
      </c>
    </row>
    <row r="418" spans="1:7" s="222" customFormat="1" ht="15.75">
      <c r="A418" s="51" t="s">
        <v>250</v>
      </c>
      <c r="B418" s="56"/>
      <c r="C418" s="125"/>
      <c r="D418" s="126"/>
      <c r="E418" s="56"/>
      <c r="F418" s="56"/>
      <c r="G418" s="57"/>
    </row>
    <row r="419" spans="1:7" s="222" customFormat="1" ht="15.75">
      <c r="A419" s="52" t="s">
        <v>251</v>
      </c>
      <c r="B419" s="26">
        <v>7.3</v>
      </c>
      <c r="C419" s="118"/>
      <c r="D419" s="119"/>
      <c r="E419" s="26">
        <v>5.0999999999999996</v>
      </c>
      <c r="F419" s="26">
        <v>10.199999999999999</v>
      </c>
      <c r="G419" s="42" t="s">
        <v>152</v>
      </c>
    </row>
    <row r="420" spans="1:7" s="222" customFormat="1" ht="15.75">
      <c r="A420" s="53" t="s">
        <v>252</v>
      </c>
      <c r="B420" s="21">
        <v>6.4</v>
      </c>
      <c r="C420" s="120"/>
      <c r="D420" s="121"/>
      <c r="E420" s="21">
        <v>4.5</v>
      </c>
      <c r="F420" s="21">
        <v>8.9</v>
      </c>
      <c r="G420" s="58">
        <v>0.63200000000000001</v>
      </c>
    </row>
    <row r="421" spans="1:7" s="222" customFormat="1" ht="15.75">
      <c r="A421" s="59" t="s">
        <v>253</v>
      </c>
      <c r="B421" s="56"/>
      <c r="C421" s="125"/>
      <c r="D421" s="126"/>
      <c r="E421" s="56"/>
      <c r="F421" s="56"/>
      <c r="G421" s="57"/>
    </row>
    <row r="422" spans="1:7" s="222" customFormat="1" ht="15.75">
      <c r="A422" s="52" t="s">
        <v>254</v>
      </c>
      <c r="B422" s="26">
        <v>5.5</v>
      </c>
      <c r="C422" s="118"/>
      <c r="D422" s="119" t="s">
        <v>176</v>
      </c>
      <c r="E422" s="26">
        <v>4.4000000000000004</v>
      </c>
      <c r="F422" s="26">
        <v>6.9</v>
      </c>
      <c r="G422" s="42" t="s">
        <v>152</v>
      </c>
    </row>
    <row r="423" spans="1:7" s="222" customFormat="1" ht="15.75">
      <c r="A423" s="53" t="s">
        <v>255</v>
      </c>
      <c r="B423" s="21">
        <v>16.8</v>
      </c>
      <c r="C423" s="120"/>
      <c r="D423" s="121"/>
      <c r="E423" s="21">
        <v>11.3</v>
      </c>
      <c r="F423" s="21">
        <v>24.3</v>
      </c>
      <c r="G423" s="71">
        <v>1E-3</v>
      </c>
    </row>
    <row r="424" spans="1:7" s="222" customFormat="1" ht="30">
      <c r="A424" s="196" t="s">
        <v>256</v>
      </c>
      <c r="B424" s="26"/>
      <c r="C424" s="118"/>
      <c r="D424" s="119"/>
      <c r="E424" s="26"/>
      <c r="F424" s="26"/>
      <c r="G424" s="42"/>
    </row>
    <row r="425" spans="1:7" s="222" customFormat="1" ht="15.75">
      <c r="A425" s="52" t="s">
        <v>254</v>
      </c>
      <c r="B425" s="26">
        <v>6</v>
      </c>
      <c r="C425" s="118"/>
      <c r="D425" s="119"/>
      <c r="E425" s="26">
        <v>4.4000000000000004</v>
      </c>
      <c r="F425" s="26">
        <v>8.1</v>
      </c>
      <c r="G425" s="42" t="s">
        <v>152</v>
      </c>
    </row>
    <row r="426" spans="1:7" s="222" customFormat="1" ht="17.25" customHeight="1">
      <c r="A426" s="53" t="s">
        <v>255</v>
      </c>
      <c r="B426" s="21">
        <v>8.5</v>
      </c>
      <c r="C426" s="120"/>
      <c r="D426" s="121" t="s">
        <v>176</v>
      </c>
      <c r="E426" s="21">
        <v>6.4</v>
      </c>
      <c r="F426" s="21">
        <v>11.2</v>
      </c>
      <c r="G426" s="58">
        <v>9.1999999999999998E-2</v>
      </c>
    </row>
    <row r="427" spans="1:7" s="222" customFormat="1" ht="32.25" customHeight="1">
      <c r="A427" s="464" t="s">
        <v>279</v>
      </c>
      <c r="B427" s="464"/>
      <c r="C427" s="464"/>
      <c r="D427" s="464"/>
      <c r="E427" s="464"/>
      <c r="F427" s="464"/>
      <c r="G427" s="464"/>
    </row>
    <row r="428" spans="1:7" s="222" customFormat="1" ht="15">
      <c r="A428" s="20" t="s">
        <v>148</v>
      </c>
      <c r="B428" s="21">
        <v>3.4</v>
      </c>
      <c r="C428" s="121"/>
      <c r="D428" s="121"/>
      <c r="E428" s="21">
        <v>3</v>
      </c>
      <c r="F428" s="21">
        <v>4</v>
      </c>
      <c r="G428" s="53"/>
    </row>
    <row r="429" spans="1:7" s="222" customFormat="1" ht="15.75">
      <c r="A429" s="86" t="s">
        <v>246</v>
      </c>
      <c r="B429" s="56">
        <v>1.9</v>
      </c>
      <c r="C429" s="125"/>
      <c r="D429" s="126"/>
      <c r="E429" s="56">
        <v>1.2</v>
      </c>
      <c r="F429" s="56">
        <v>3.1</v>
      </c>
      <c r="G429" s="116" t="s">
        <v>152</v>
      </c>
    </row>
    <row r="430" spans="1:7" s="222" customFormat="1" ht="15.75">
      <c r="A430" s="25" t="s">
        <v>247</v>
      </c>
      <c r="B430" s="26">
        <v>3.1</v>
      </c>
      <c r="C430" s="118"/>
      <c r="D430" s="119"/>
      <c r="E430" s="26">
        <v>2.2000000000000002</v>
      </c>
      <c r="F430" s="26">
        <v>4.3</v>
      </c>
      <c r="G430" s="42">
        <v>8.4000000000000005E-2</v>
      </c>
    </row>
    <row r="431" spans="1:7" s="222" customFormat="1" ht="15.75">
      <c r="A431" s="25" t="s">
        <v>248</v>
      </c>
      <c r="B431" s="26">
        <v>4.3</v>
      </c>
      <c r="C431" s="118"/>
      <c r="D431" s="119"/>
      <c r="E431" s="26">
        <v>3.5</v>
      </c>
      <c r="F431" s="26">
        <v>5.2</v>
      </c>
      <c r="G431" s="33">
        <v>1E-3</v>
      </c>
    </row>
    <row r="432" spans="1:7" s="222" customFormat="1" ht="15.75">
      <c r="A432" s="25" t="s">
        <v>249</v>
      </c>
      <c r="B432" s="26">
        <v>2.7</v>
      </c>
      <c r="C432" s="118"/>
      <c r="D432" s="119"/>
      <c r="E432" s="26">
        <v>1.8</v>
      </c>
      <c r="F432" s="26">
        <v>4</v>
      </c>
      <c r="G432" s="42">
        <v>0.316</v>
      </c>
    </row>
    <row r="433" spans="1:7" s="222" customFormat="1" ht="15.75">
      <c r="A433" s="20" t="s">
        <v>158</v>
      </c>
      <c r="B433" s="21">
        <v>5.9</v>
      </c>
      <c r="C433" s="120"/>
      <c r="D433" s="121"/>
      <c r="E433" s="21">
        <v>3.7</v>
      </c>
      <c r="F433" s="21">
        <v>9.1</v>
      </c>
      <c r="G433" s="71">
        <v>4.0000000000000001E-3</v>
      </c>
    </row>
    <row r="434" spans="1:7" s="222" customFormat="1" ht="15.75">
      <c r="A434" s="25" t="s">
        <v>275</v>
      </c>
      <c r="B434" s="223"/>
      <c r="C434" s="111"/>
      <c r="D434" s="198"/>
      <c r="E434" s="26"/>
      <c r="F434" s="26"/>
      <c r="G434" s="42"/>
    </row>
    <row r="435" spans="1:7" s="222" customFormat="1" ht="15.75">
      <c r="A435" s="52" t="s">
        <v>166</v>
      </c>
      <c r="B435" s="223">
        <v>1.9</v>
      </c>
      <c r="C435" s="111" t="s">
        <v>162</v>
      </c>
      <c r="D435" s="198"/>
      <c r="E435" s="26">
        <v>0.9</v>
      </c>
      <c r="F435" s="26">
        <v>3.7</v>
      </c>
      <c r="G435" s="130" t="s">
        <v>152</v>
      </c>
    </row>
    <row r="436" spans="1:7" s="222" customFormat="1" ht="15.75">
      <c r="A436" s="52" t="s">
        <v>167</v>
      </c>
      <c r="B436" s="223">
        <v>1.8</v>
      </c>
      <c r="C436" s="111"/>
      <c r="D436" s="198"/>
      <c r="E436" s="26">
        <v>1</v>
      </c>
      <c r="F436" s="26">
        <v>3</v>
      </c>
      <c r="G436" s="130">
        <v>0.875</v>
      </c>
    </row>
    <row r="437" spans="1:7" s="222" customFormat="1" ht="15.75">
      <c r="A437" s="51" t="s">
        <v>250</v>
      </c>
      <c r="B437" s="56"/>
      <c r="C437" s="125"/>
      <c r="D437" s="126"/>
      <c r="E437" s="56"/>
      <c r="F437" s="56"/>
      <c r="G437" s="57"/>
    </row>
    <row r="438" spans="1:7" s="222" customFormat="1" ht="15.75">
      <c r="A438" s="52" t="s">
        <v>251</v>
      </c>
      <c r="B438" s="26">
        <v>1.8</v>
      </c>
      <c r="C438" s="118" t="s">
        <v>162</v>
      </c>
      <c r="D438" s="119"/>
      <c r="E438" s="26">
        <v>0.9</v>
      </c>
      <c r="F438" s="26">
        <v>3.7</v>
      </c>
      <c r="G438" s="42" t="s">
        <v>152</v>
      </c>
    </row>
    <row r="439" spans="1:7" s="222" customFormat="1" ht="15.75">
      <c r="A439" s="53" t="s">
        <v>252</v>
      </c>
      <c r="B439" s="21">
        <v>2</v>
      </c>
      <c r="C439" s="120"/>
      <c r="D439" s="121"/>
      <c r="E439" s="21">
        <v>1.1000000000000001</v>
      </c>
      <c r="F439" s="21">
        <v>3.4</v>
      </c>
      <c r="G439" s="58">
        <v>0.878</v>
      </c>
    </row>
    <row r="440" spans="1:7" s="222" customFormat="1" ht="15.75">
      <c r="A440" s="59" t="s">
        <v>253</v>
      </c>
      <c r="B440" s="56"/>
      <c r="C440" s="125"/>
      <c r="D440" s="126"/>
      <c r="E440" s="56"/>
      <c r="F440" s="56"/>
      <c r="G440" s="57"/>
    </row>
    <row r="441" spans="1:7" s="222" customFormat="1" ht="15.75">
      <c r="A441" s="52" t="s">
        <v>254</v>
      </c>
      <c r="B441" s="26">
        <v>1.3</v>
      </c>
      <c r="C441" s="118" t="s">
        <v>162</v>
      </c>
      <c r="D441" s="119"/>
      <c r="E441" s="26">
        <v>0.7</v>
      </c>
      <c r="F441" s="26">
        <v>2.2999999999999998</v>
      </c>
      <c r="G441" s="42" t="s">
        <v>152</v>
      </c>
    </row>
    <row r="442" spans="1:7" s="222" customFormat="1" ht="15.75">
      <c r="A442" s="53" t="s">
        <v>255</v>
      </c>
      <c r="B442" s="21">
        <v>6.4</v>
      </c>
      <c r="C442" s="120" t="s">
        <v>162</v>
      </c>
      <c r="D442" s="121"/>
      <c r="E442" s="21">
        <v>2.9</v>
      </c>
      <c r="F442" s="21">
        <v>13.1</v>
      </c>
      <c r="G442" s="71">
        <v>3.9E-2</v>
      </c>
    </row>
    <row r="443" spans="1:7" s="222" customFormat="1" ht="17.25" customHeight="1">
      <c r="A443" s="196" t="s">
        <v>256</v>
      </c>
      <c r="B443" s="26"/>
      <c r="C443" s="118"/>
      <c r="D443" s="119"/>
      <c r="E443" s="26"/>
      <c r="F443" s="26"/>
      <c r="G443" s="42"/>
    </row>
    <row r="444" spans="1:7" s="222" customFormat="1" ht="15.75">
      <c r="A444" s="52" t="s">
        <v>254</v>
      </c>
      <c r="B444" s="26">
        <v>1.4</v>
      </c>
      <c r="C444" s="118" t="s">
        <v>162</v>
      </c>
      <c r="D444" s="119"/>
      <c r="E444" s="26">
        <v>0.7</v>
      </c>
      <c r="F444" s="26">
        <v>2.7</v>
      </c>
      <c r="G444" s="42" t="s">
        <v>152</v>
      </c>
    </row>
    <row r="445" spans="1:7" s="222" customFormat="1" ht="15.75">
      <c r="A445" s="53" t="s">
        <v>255</v>
      </c>
      <c r="B445" s="21">
        <v>3</v>
      </c>
      <c r="C445" s="120"/>
      <c r="D445" s="121"/>
      <c r="E445" s="21">
        <v>1.7</v>
      </c>
      <c r="F445" s="21">
        <v>5.4</v>
      </c>
      <c r="G445" s="58">
        <v>7.2999999999999995E-2</v>
      </c>
    </row>
    <row r="446" spans="1:7" s="222" customFormat="1" ht="15">
      <c r="A446" s="479" t="s">
        <v>22</v>
      </c>
      <c r="B446" s="479"/>
      <c r="C446" s="479"/>
      <c r="D446" s="479"/>
      <c r="E446" s="479"/>
      <c r="F446" s="479"/>
      <c r="G446" s="479"/>
    </row>
    <row r="447" spans="1:7" s="222" customFormat="1" ht="15">
      <c r="A447" s="464" t="s">
        <v>283</v>
      </c>
      <c r="B447" s="464"/>
      <c r="C447" s="464"/>
      <c r="D447" s="464"/>
      <c r="E447" s="464"/>
      <c r="F447" s="464"/>
      <c r="G447" s="464"/>
    </row>
    <row r="448" spans="1:7" s="222" customFormat="1" ht="15">
      <c r="A448" s="20" t="s">
        <v>148</v>
      </c>
      <c r="B448" s="21">
        <v>23.9</v>
      </c>
      <c r="C448" s="121"/>
      <c r="D448" s="121"/>
      <c r="E448" s="21">
        <v>22.9</v>
      </c>
      <c r="F448" s="21">
        <v>25</v>
      </c>
      <c r="G448" s="53"/>
    </row>
    <row r="449" spans="1:7" s="222" customFormat="1" ht="15.75">
      <c r="A449" s="86" t="s">
        <v>246</v>
      </c>
      <c r="B449" s="56">
        <v>16</v>
      </c>
      <c r="C449" s="125"/>
      <c r="D449" s="126"/>
      <c r="E449" s="56">
        <v>13.8</v>
      </c>
      <c r="F449" s="56">
        <v>18.600000000000001</v>
      </c>
      <c r="G449" s="116" t="s">
        <v>152</v>
      </c>
    </row>
    <row r="450" spans="1:7" s="222" customFormat="1" ht="15.75">
      <c r="A450" s="25" t="s">
        <v>247</v>
      </c>
      <c r="B450" s="26">
        <v>27.4</v>
      </c>
      <c r="C450" s="118"/>
      <c r="D450" s="119"/>
      <c r="E450" s="26">
        <v>24.8</v>
      </c>
      <c r="F450" s="26">
        <v>30.2</v>
      </c>
      <c r="G450" s="33" t="s">
        <v>154</v>
      </c>
    </row>
    <row r="451" spans="1:7" s="222" customFormat="1" ht="15.75">
      <c r="A451" s="25" t="s">
        <v>248</v>
      </c>
      <c r="B451" s="26">
        <v>28</v>
      </c>
      <c r="C451" s="118"/>
      <c r="D451" s="119"/>
      <c r="E451" s="26">
        <v>25.9</v>
      </c>
      <c r="F451" s="26">
        <v>30.2</v>
      </c>
      <c r="G451" s="33" t="s">
        <v>154</v>
      </c>
    </row>
    <row r="452" spans="1:7" s="222" customFormat="1" ht="15.75">
      <c r="A452" s="25" t="s">
        <v>249</v>
      </c>
      <c r="B452" s="26">
        <v>16.899999999999999</v>
      </c>
      <c r="C452" s="118"/>
      <c r="D452" s="119"/>
      <c r="E452" s="26">
        <v>14.1</v>
      </c>
      <c r="F452" s="26">
        <v>20.100000000000001</v>
      </c>
      <c r="G452" s="42">
        <v>0.67100000000000004</v>
      </c>
    </row>
    <row r="453" spans="1:7" s="222" customFormat="1" ht="15.75">
      <c r="A453" s="20" t="s">
        <v>158</v>
      </c>
      <c r="B453" s="21">
        <v>26.3</v>
      </c>
      <c r="C453" s="120"/>
      <c r="D453" s="121"/>
      <c r="E453" s="21">
        <v>21.4</v>
      </c>
      <c r="F453" s="21">
        <v>31.9</v>
      </c>
      <c r="G453" s="71" t="s">
        <v>154</v>
      </c>
    </row>
    <row r="454" spans="1:7" s="222" customFormat="1" ht="15.75">
      <c r="A454" s="51" t="s">
        <v>250</v>
      </c>
      <c r="B454" s="56"/>
      <c r="C454" s="125"/>
      <c r="D454" s="126"/>
      <c r="E454" s="56"/>
      <c r="F454" s="56"/>
      <c r="G454" s="57"/>
    </row>
    <row r="455" spans="1:7" s="222" customFormat="1" ht="15.75">
      <c r="A455" s="52" t="s">
        <v>251</v>
      </c>
      <c r="B455" s="26">
        <v>19.7</v>
      </c>
      <c r="C455" s="118"/>
      <c r="D455" s="119"/>
      <c r="E455" s="26">
        <v>16.8</v>
      </c>
      <c r="F455" s="26">
        <v>23</v>
      </c>
      <c r="G455" s="42" t="s">
        <v>152</v>
      </c>
    </row>
    <row r="456" spans="1:7" s="222" customFormat="1" ht="15.75">
      <c r="A456" s="53" t="s">
        <v>252</v>
      </c>
      <c r="B456" s="21">
        <v>11.5</v>
      </c>
      <c r="C456" s="120"/>
      <c r="D456" s="121" t="s">
        <v>156</v>
      </c>
      <c r="E456" s="21">
        <v>8.5</v>
      </c>
      <c r="F456" s="21">
        <v>15.3</v>
      </c>
      <c r="G456" s="33" t="s">
        <v>154</v>
      </c>
    </row>
    <row r="457" spans="1:7" s="222" customFormat="1" ht="15.75">
      <c r="A457" s="59" t="s">
        <v>253</v>
      </c>
      <c r="B457" s="56"/>
      <c r="C457" s="125"/>
      <c r="D457" s="126"/>
      <c r="E457" s="56"/>
      <c r="F457" s="56"/>
      <c r="G457" s="57"/>
    </row>
    <row r="458" spans="1:7" s="222" customFormat="1" ht="15.75">
      <c r="A458" s="52" t="s">
        <v>254</v>
      </c>
      <c r="B458" s="26">
        <v>16.399999999999999</v>
      </c>
      <c r="C458" s="118"/>
      <c r="D458" s="119"/>
      <c r="E458" s="26">
        <v>14</v>
      </c>
      <c r="F458" s="26">
        <v>19.2</v>
      </c>
      <c r="G458" s="42" t="s">
        <v>152</v>
      </c>
    </row>
    <row r="459" spans="1:7" s="222" customFormat="1" ht="15.75">
      <c r="A459" s="53" t="s">
        <v>255</v>
      </c>
      <c r="B459" s="21">
        <v>14.4</v>
      </c>
      <c r="C459" s="120" t="s">
        <v>162</v>
      </c>
      <c r="D459" s="121"/>
      <c r="E459" s="21">
        <v>7.7</v>
      </c>
      <c r="F459" s="21">
        <v>25.5</v>
      </c>
      <c r="G459" s="58">
        <v>0.67200000000000004</v>
      </c>
    </row>
    <row r="460" spans="1:7" s="222" customFormat="1" ht="17.25" customHeight="1">
      <c r="A460" s="196" t="s">
        <v>256</v>
      </c>
      <c r="B460" s="26"/>
      <c r="C460" s="118"/>
      <c r="D460" s="119"/>
      <c r="E460" s="26"/>
      <c r="F460" s="26"/>
      <c r="G460" s="42"/>
    </row>
    <row r="461" spans="1:7" s="222" customFormat="1" ht="30" customHeight="1">
      <c r="A461" s="52" t="s">
        <v>254</v>
      </c>
      <c r="B461" s="26">
        <v>16.100000000000001</v>
      </c>
      <c r="C461" s="118"/>
      <c r="D461" s="119"/>
      <c r="E461" s="26">
        <v>13.1</v>
      </c>
      <c r="F461" s="26">
        <v>19.8</v>
      </c>
      <c r="G461" s="42" t="s">
        <v>152</v>
      </c>
    </row>
    <row r="462" spans="1:7" s="222" customFormat="1" ht="15.75">
      <c r="A462" s="53" t="s">
        <v>255</v>
      </c>
      <c r="B462" s="21">
        <v>16.2</v>
      </c>
      <c r="C462" s="120"/>
      <c r="D462" s="121"/>
      <c r="E462" s="21">
        <v>13</v>
      </c>
      <c r="F462" s="21">
        <v>19.899999999999999</v>
      </c>
      <c r="G462" s="58">
        <v>0.995</v>
      </c>
    </row>
    <row r="463" spans="1:7" s="222" customFormat="1" ht="15">
      <c r="A463" s="462" t="s">
        <v>544</v>
      </c>
      <c r="B463" s="462"/>
      <c r="C463" s="462"/>
      <c r="D463" s="462"/>
      <c r="E463" s="462"/>
      <c r="F463" s="462"/>
      <c r="G463" s="462"/>
    </row>
    <row r="464" spans="1:7" s="222" customFormat="1" ht="15">
      <c r="A464" s="464" t="s">
        <v>546</v>
      </c>
      <c r="B464" s="464"/>
      <c r="C464" s="464"/>
      <c r="D464" s="464"/>
      <c r="E464" s="464"/>
      <c r="F464" s="464"/>
      <c r="G464" s="464"/>
    </row>
    <row r="465" spans="1:13" s="222" customFormat="1" ht="15">
      <c r="A465" s="20" t="s">
        <v>148</v>
      </c>
      <c r="B465" s="101">
        <v>13.5</v>
      </c>
      <c r="C465" s="113"/>
      <c r="D465" s="113" t="s">
        <v>156</v>
      </c>
      <c r="E465" s="101">
        <v>12.4</v>
      </c>
      <c r="F465" s="101">
        <v>14.6</v>
      </c>
      <c r="G465" s="53"/>
    </row>
    <row r="466" spans="1:13" s="222" customFormat="1" ht="15.75">
      <c r="A466" s="86" t="s">
        <v>246</v>
      </c>
      <c r="B466" s="54">
        <v>7.9</v>
      </c>
      <c r="C466" s="114"/>
      <c r="D466" s="115"/>
      <c r="E466" s="56">
        <v>6.4</v>
      </c>
      <c r="F466" s="56">
        <v>9.6999999999999993</v>
      </c>
      <c r="G466" s="116" t="s">
        <v>152</v>
      </c>
    </row>
    <row r="467" spans="1:13" s="222" customFormat="1" ht="15.75">
      <c r="A467" s="25" t="s">
        <v>247</v>
      </c>
      <c r="B467" s="223">
        <v>16.100000000000001</v>
      </c>
      <c r="C467" s="111"/>
      <c r="D467" s="198"/>
      <c r="E467" s="26">
        <v>14.2</v>
      </c>
      <c r="F467" s="26">
        <v>18.2</v>
      </c>
      <c r="G467" s="33" t="s">
        <v>154</v>
      </c>
    </row>
    <row r="468" spans="1:13" s="222" customFormat="1" ht="15.75">
      <c r="A468" s="25" t="s">
        <v>248</v>
      </c>
      <c r="B468" s="26">
        <v>16</v>
      </c>
      <c r="C468" s="111"/>
      <c r="D468" s="198"/>
      <c r="E468" s="26">
        <v>14.7</v>
      </c>
      <c r="F468" s="26">
        <v>17.600000000000001</v>
      </c>
      <c r="G468" s="33" t="s">
        <v>154</v>
      </c>
    </row>
    <row r="469" spans="1:13" s="222" customFormat="1" ht="15.75">
      <c r="A469" s="25" t="s">
        <v>249</v>
      </c>
      <c r="B469" s="223">
        <v>8.6999999999999993</v>
      </c>
      <c r="C469" s="111"/>
      <c r="D469" s="198"/>
      <c r="E469" s="26">
        <v>6.5</v>
      </c>
      <c r="F469" s="26">
        <v>11.6</v>
      </c>
      <c r="G469" s="42">
        <v>0.54900000000000004</v>
      </c>
    </row>
    <row r="470" spans="1:13" s="222" customFormat="1" ht="15.75">
      <c r="A470" s="20" t="s">
        <v>158</v>
      </c>
      <c r="B470" s="101">
        <v>10.7</v>
      </c>
      <c r="C470" s="117"/>
      <c r="D470" s="113"/>
      <c r="E470" s="21">
        <v>7.3</v>
      </c>
      <c r="F470" s="21">
        <v>15.5</v>
      </c>
      <c r="G470" s="58">
        <v>0.16700000000000001</v>
      </c>
    </row>
    <row r="471" spans="1:13" s="222" customFormat="1" ht="15.75">
      <c r="A471" s="51" t="s">
        <v>250</v>
      </c>
      <c r="B471" s="54"/>
      <c r="C471" s="114"/>
      <c r="D471" s="115"/>
      <c r="E471" s="56"/>
      <c r="F471" s="56"/>
      <c r="G471" s="57"/>
    </row>
    <row r="472" spans="1:13" s="222" customFormat="1" ht="15.75">
      <c r="A472" s="52" t="s">
        <v>251</v>
      </c>
      <c r="B472" s="26">
        <v>8</v>
      </c>
      <c r="C472" s="118"/>
      <c r="D472" s="119"/>
      <c r="E472" s="26">
        <v>5.8</v>
      </c>
      <c r="F472" s="26">
        <v>11</v>
      </c>
      <c r="G472" s="42" t="s">
        <v>152</v>
      </c>
    </row>
    <row r="473" spans="1:13" s="222" customFormat="1" ht="15.75">
      <c r="A473" s="53" t="s">
        <v>252</v>
      </c>
      <c r="B473" s="21">
        <v>7.9</v>
      </c>
      <c r="C473" s="120"/>
      <c r="D473" s="121"/>
      <c r="E473" s="21">
        <v>5.5</v>
      </c>
      <c r="F473" s="21">
        <v>11.2</v>
      </c>
      <c r="G473" s="58">
        <v>0.96299999999999997</v>
      </c>
    </row>
    <row r="474" spans="1:13" s="222" customFormat="1" ht="15.75">
      <c r="A474" s="59" t="s">
        <v>253</v>
      </c>
      <c r="B474" s="54"/>
      <c r="C474" s="114"/>
      <c r="D474" s="115"/>
      <c r="E474" s="56"/>
      <c r="F474" s="56"/>
      <c r="G474" s="57"/>
    </row>
    <row r="475" spans="1:13" s="222" customFormat="1" ht="15.75">
      <c r="A475" s="52" t="s">
        <v>254</v>
      </c>
      <c r="B475" s="26">
        <v>8</v>
      </c>
      <c r="C475" s="118"/>
      <c r="D475" s="119"/>
      <c r="E475" s="26">
        <v>6.5</v>
      </c>
      <c r="F475" s="26">
        <v>9.6999999999999993</v>
      </c>
      <c r="G475" s="42" t="s">
        <v>152</v>
      </c>
    </row>
    <row r="476" spans="1:13" s="222" customFormat="1" ht="15.75">
      <c r="A476" s="53" t="s">
        <v>255</v>
      </c>
      <c r="B476" s="21">
        <v>5.7</v>
      </c>
      <c r="C476" s="120" t="s">
        <v>162</v>
      </c>
      <c r="D476" s="121"/>
      <c r="E476" s="21">
        <v>3</v>
      </c>
      <c r="F476" s="21">
        <v>10.4</v>
      </c>
      <c r="G476" s="58">
        <v>0.129</v>
      </c>
    </row>
    <row r="477" spans="1:13" s="64" customFormat="1" ht="15" customHeight="1">
      <c r="A477" s="196" t="s">
        <v>256</v>
      </c>
      <c r="B477" s="26"/>
      <c r="C477" s="118"/>
      <c r="D477" s="119"/>
      <c r="E477" s="26"/>
      <c r="F477" s="26"/>
      <c r="G477" s="42"/>
      <c r="H477" s="65"/>
      <c r="M477" s="65"/>
    </row>
    <row r="478" spans="1:13" ht="40.5" customHeight="1">
      <c r="A478" s="52" t="s">
        <v>254</v>
      </c>
      <c r="B478" s="26">
        <v>7.4</v>
      </c>
      <c r="C478" s="118"/>
      <c r="D478" s="119"/>
      <c r="E478" s="26">
        <v>5.6</v>
      </c>
      <c r="F478" s="26">
        <v>9.6999999999999993</v>
      </c>
      <c r="G478" s="42" t="s">
        <v>152</v>
      </c>
    </row>
    <row r="479" spans="1:13" s="10" customFormat="1" ht="15.75">
      <c r="A479" s="53" t="s">
        <v>255</v>
      </c>
      <c r="B479" s="21">
        <v>9</v>
      </c>
      <c r="C479" s="120"/>
      <c r="D479" s="121"/>
      <c r="E479" s="21">
        <v>6.4</v>
      </c>
      <c r="F479" s="21">
        <v>12.5</v>
      </c>
      <c r="G479" s="58">
        <v>0.39400000000000002</v>
      </c>
    </row>
    <row r="480" spans="1:13" s="10" customFormat="1" ht="15">
      <c r="A480" s="462" t="s">
        <v>545</v>
      </c>
      <c r="B480" s="462"/>
      <c r="C480" s="462"/>
      <c r="D480" s="462"/>
      <c r="E480" s="462"/>
      <c r="F480" s="462"/>
      <c r="G480" s="462"/>
    </row>
    <row r="481" spans="1:13" s="64" customFormat="1" ht="15" customHeight="1">
      <c r="A481" s="464" t="s">
        <v>547</v>
      </c>
      <c r="B481" s="464"/>
      <c r="C481" s="464"/>
      <c r="D481" s="464"/>
      <c r="E481" s="464"/>
      <c r="F481" s="464"/>
      <c r="G481" s="464"/>
      <c r="H481" s="65"/>
      <c r="M481" s="65"/>
    </row>
    <row r="482" spans="1:13" ht="15">
      <c r="A482" s="20" t="s">
        <v>148</v>
      </c>
      <c r="B482" s="101">
        <v>16.399999999999999</v>
      </c>
      <c r="C482" s="113"/>
      <c r="D482" s="113"/>
      <c r="E482" s="21">
        <v>15</v>
      </c>
      <c r="F482" s="101">
        <v>17.899999999999999</v>
      </c>
      <c r="G482" s="53"/>
    </row>
    <row r="483" spans="1:13" ht="15.75">
      <c r="A483" s="86" t="s">
        <v>246</v>
      </c>
      <c r="B483" s="54">
        <v>11.7</v>
      </c>
      <c r="C483" s="114"/>
      <c r="D483" s="115"/>
      <c r="E483" s="56">
        <v>9.3000000000000007</v>
      </c>
      <c r="F483" s="56">
        <v>14.5</v>
      </c>
      <c r="G483" s="116" t="s">
        <v>152</v>
      </c>
    </row>
    <row r="484" spans="1:13" ht="15.75">
      <c r="A484" s="25" t="s">
        <v>247</v>
      </c>
      <c r="B484" s="223">
        <v>17.399999999999999</v>
      </c>
      <c r="C484" s="111"/>
      <c r="D484" s="198"/>
      <c r="E484" s="26">
        <v>15.8</v>
      </c>
      <c r="F484" s="26">
        <v>19.100000000000001</v>
      </c>
      <c r="G484" s="33">
        <v>1E-3</v>
      </c>
    </row>
    <row r="485" spans="1:13" ht="15.75">
      <c r="A485" s="25" t="s">
        <v>248</v>
      </c>
      <c r="B485" s="26">
        <v>19.8</v>
      </c>
      <c r="C485" s="111"/>
      <c r="D485" s="198"/>
      <c r="E485" s="26">
        <v>18.399999999999999</v>
      </c>
      <c r="F485" s="26">
        <v>21.4</v>
      </c>
      <c r="G485" s="33" t="s">
        <v>154</v>
      </c>
    </row>
    <row r="486" spans="1:13" ht="15.75">
      <c r="A486" s="25" t="s">
        <v>249</v>
      </c>
      <c r="B486" s="223">
        <v>11.1</v>
      </c>
      <c r="C486" s="111"/>
      <c r="D486" s="198"/>
      <c r="E486" s="26">
        <v>7.5</v>
      </c>
      <c r="F486" s="26">
        <v>16.100000000000001</v>
      </c>
      <c r="G486" s="42">
        <v>0.77200000000000002</v>
      </c>
    </row>
    <row r="487" spans="1:13" ht="15.75">
      <c r="A487" s="20" t="s">
        <v>158</v>
      </c>
      <c r="B487" s="101">
        <v>17.899999999999999</v>
      </c>
      <c r="C487" s="117"/>
      <c r="D487" s="113"/>
      <c r="E487" s="21">
        <v>13.9</v>
      </c>
      <c r="F487" s="21">
        <v>22.7</v>
      </c>
      <c r="G487" s="71">
        <v>8.0000000000000002E-3</v>
      </c>
    </row>
    <row r="488" spans="1:13" ht="15.75">
      <c r="A488" s="51" t="s">
        <v>250</v>
      </c>
      <c r="B488" s="54"/>
      <c r="C488" s="114"/>
      <c r="D488" s="115"/>
      <c r="E488" s="56"/>
      <c r="F488" s="56"/>
      <c r="G488" s="57"/>
    </row>
    <row r="489" spans="1:13" ht="15.75">
      <c r="A489" s="52" t="s">
        <v>251</v>
      </c>
      <c r="B489" s="223">
        <v>13.3</v>
      </c>
      <c r="C489" s="111"/>
      <c r="D489" s="198"/>
      <c r="E489" s="26">
        <v>10</v>
      </c>
      <c r="F489" s="26">
        <v>17.3</v>
      </c>
      <c r="G489" s="42" t="s">
        <v>152</v>
      </c>
    </row>
    <row r="490" spans="1:13" ht="15.75">
      <c r="A490" s="53" t="s">
        <v>252</v>
      </c>
      <c r="B490" s="101">
        <v>9.9</v>
      </c>
      <c r="C490" s="117"/>
      <c r="D490" s="113"/>
      <c r="E490" s="21">
        <v>7.4</v>
      </c>
      <c r="F490" s="21">
        <v>13.3</v>
      </c>
      <c r="G490" s="58">
        <v>0.107</v>
      </c>
    </row>
    <row r="491" spans="1:13" ht="15.75">
      <c r="A491" s="59" t="s">
        <v>253</v>
      </c>
      <c r="B491" s="54"/>
      <c r="C491" s="114"/>
      <c r="D491" s="115"/>
      <c r="E491" s="56"/>
      <c r="F491" s="56"/>
      <c r="G491" s="57"/>
    </row>
    <row r="492" spans="1:13" ht="15.75">
      <c r="A492" s="52" t="s">
        <v>254</v>
      </c>
      <c r="B492" s="26">
        <v>11</v>
      </c>
      <c r="C492" s="118"/>
      <c r="D492" s="119"/>
      <c r="E492" s="26">
        <v>8.6</v>
      </c>
      <c r="F492" s="26">
        <v>13.9</v>
      </c>
      <c r="G492" s="42" t="s">
        <v>152</v>
      </c>
    </row>
    <row r="493" spans="1:13" ht="15.75">
      <c r="A493" s="53" t="s">
        <v>255</v>
      </c>
      <c r="B493" s="21">
        <v>16.899999999999999</v>
      </c>
      <c r="C493" s="120"/>
      <c r="D493" s="121"/>
      <c r="E493" s="21">
        <v>10.7</v>
      </c>
      <c r="F493" s="21">
        <v>25.7</v>
      </c>
      <c r="G493" s="58">
        <v>0.15</v>
      </c>
    </row>
    <row r="494" spans="1:13" ht="30">
      <c r="A494" s="196" t="s">
        <v>256</v>
      </c>
      <c r="B494" s="26"/>
      <c r="C494" s="118"/>
      <c r="D494" s="119"/>
      <c r="E494" s="26"/>
      <c r="F494" s="26"/>
      <c r="G494" s="42"/>
    </row>
    <row r="495" spans="1:13" ht="15.75">
      <c r="A495" s="52" t="s">
        <v>254</v>
      </c>
      <c r="B495" s="26">
        <v>12.2</v>
      </c>
      <c r="C495" s="118"/>
      <c r="D495" s="119"/>
      <c r="E495" s="26">
        <v>9.4</v>
      </c>
      <c r="F495" s="26">
        <v>15.5</v>
      </c>
      <c r="G495" s="42" t="s">
        <v>152</v>
      </c>
    </row>
    <row r="496" spans="1:13" ht="15.75">
      <c r="A496" s="53" t="s">
        <v>255</v>
      </c>
      <c r="B496" s="21">
        <v>10.9</v>
      </c>
      <c r="C496" s="120"/>
      <c r="D496" s="121"/>
      <c r="E496" s="21">
        <v>7.2</v>
      </c>
      <c r="F496" s="21">
        <v>16.2</v>
      </c>
      <c r="G496" s="58">
        <v>0.628</v>
      </c>
    </row>
    <row r="497" spans="1:7" ht="15">
      <c r="A497" s="467" t="s">
        <v>181</v>
      </c>
      <c r="B497" s="467"/>
      <c r="C497" s="467"/>
      <c r="D497" s="467"/>
      <c r="E497" s="467"/>
      <c r="F497" s="467"/>
      <c r="G497" s="467"/>
    </row>
    <row r="498" spans="1:7" ht="15">
      <c r="A498" s="465" t="s">
        <v>182</v>
      </c>
      <c r="B498" s="465"/>
      <c r="C498" s="465"/>
      <c r="D498" s="465"/>
      <c r="E498" s="465"/>
      <c r="F498" s="465"/>
      <c r="G498" s="465"/>
    </row>
    <row r="499" spans="1:7" ht="15.75">
      <c r="A499" s="468" t="s">
        <v>263</v>
      </c>
      <c r="B499" s="468"/>
      <c r="C499" s="468"/>
      <c r="D499" s="468"/>
      <c r="E499" s="468"/>
      <c r="F499" s="468"/>
      <c r="G499" s="468"/>
    </row>
    <row r="500" spans="1:7" ht="15.75">
      <c r="A500" s="468" t="s">
        <v>264</v>
      </c>
      <c r="B500" s="468"/>
      <c r="C500" s="468"/>
      <c r="D500" s="468"/>
      <c r="E500" s="468"/>
      <c r="F500" s="468"/>
      <c r="G500" s="468"/>
    </row>
    <row r="501" spans="1:7" ht="15">
      <c r="A501" s="467" t="s">
        <v>187</v>
      </c>
      <c r="B501" s="467"/>
      <c r="C501" s="467"/>
      <c r="D501" s="467"/>
      <c r="E501" s="467"/>
      <c r="F501" s="467"/>
      <c r="G501" s="467"/>
    </row>
  </sheetData>
  <mergeCells count="46">
    <mergeCell ref="A141:G141"/>
    <mergeCell ref="A142:G142"/>
    <mergeCell ref="A158:G158"/>
    <mergeCell ref="A192:G192"/>
    <mergeCell ref="A193:G193"/>
    <mergeCell ref="A209:G209"/>
    <mergeCell ref="A225:G225"/>
    <mergeCell ref="A226:G226"/>
    <mergeCell ref="A463:G463"/>
    <mergeCell ref="A464:G464"/>
    <mergeCell ref="A480:G480"/>
    <mergeCell ref="A242:G242"/>
    <mergeCell ref="A258:G258"/>
    <mergeCell ref="A259:G259"/>
    <mergeCell ref="A501:G501"/>
    <mergeCell ref="A57:G57"/>
    <mergeCell ref="A73:G73"/>
    <mergeCell ref="A89:G89"/>
    <mergeCell ref="A498:G498"/>
    <mergeCell ref="A499:G499"/>
    <mergeCell ref="A500:G500"/>
    <mergeCell ref="A481:G481"/>
    <mergeCell ref="A427:G427"/>
    <mergeCell ref="A446:G446"/>
    <mergeCell ref="A447:G447"/>
    <mergeCell ref="A275:G275"/>
    <mergeCell ref="A276:G276"/>
    <mergeCell ref="A295:G295"/>
    <mergeCell ref="A314:G314"/>
    <mergeCell ref="A350:G350"/>
    <mergeCell ref="A3:I3"/>
    <mergeCell ref="A7:G7"/>
    <mergeCell ref="A56:G56"/>
    <mergeCell ref="A105:G105"/>
    <mergeCell ref="A497:G497"/>
    <mergeCell ref="A175:G175"/>
    <mergeCell ref="A159:G159"/>
    <mergeCell ref="A176:G176"/>
    <mergeCell ref="A351:G351"/>
    <mergeCell ref="A370:G370"/>
    <mergeCell ref="A389:G389"/>
    <mergeCell ref="A408:G408"/>
    <mergeCell ref="A333:G333"/>
    <mergeCell ref="A334:G334"/>
    <mergeCell ref="A121:G121"/>
    <mergeCell ref="A122:G122"/>
  </mergeCells>
  <conditionalFormatting sqref="G6">
    <cfRule type="cellIs" dxfId="24" priority="1" operator="lessThan">
      <formula>0.05</formula>
    </cfRule>
    <cfRule type="cellIs" priority="2" operator="lessThan">
      <formula>0.05</formula>
    </cfRule>
    <cfRule type="cellIs" dxfId="23" priority="3" operator="lessThan">
      <formula>0.05</formula>
    </cfRule>
  </conditionalFormatting>
  <printOptions horizontalCentered="1"/>
  <pageMargins left="0.25" right="0.25" top="0.5" bottom="0.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2D161-C20F-4CF7-9691-FF960E64CB4D}">
  <dimension ref="A1:M61"/>
  <sheetViews>
    <sheetView zoomScale="90" zoomScaleNormal="90" workbookViewId="0">
      <pane ySplit="6" topLeftCell="A7" activePane="bottomLeft" state="frozen"/>
      <selection pane="bottomLeft" sqref="A1:G1"/>
    </sheetView>
  </sheetViews>
  <sheetFormatPr defaultRowHeight="17.25"/>
  <cols>
    <col min="1" max="1" width="64" customWidth="1"/>
    <col min="2" max="2" width="5.42578125" style="99" bestFit="1" customWidth="1"/>
    <col min="3" max="3" width="1.5703125" style="15" bestFit="1" customWidth="1"/>
    <col min="4" max="4" width="1.85546875" style="15" bestFit="1" customWidth="1"/>
    <col min="5" max="6" width="6.7109375" style="99" bestFit="1" customWidth="1"/>
    <col min="7" max="7" width="8.28515625" style="16" bestFit="1" customWidth="1"/>
  </cols>
  <sheetData>
    <row r="1" spans="1:9" ht="17.25" customHeight="1">
      <c r="A1" s="481" t="s">
        <v>550</v>
      </c>
      <c r="B1" s="481"/>
      <c r="C1" s="481"/>
      <c r="D1" s="481"/>
      <c r="E1" s="481"/>
      <c r="F1" s="481"/>
      <c r="G1" s="481"/>
    </row>
    <row r="2" spans="1:9" s="10" customFormat="1" ht="15">
      <c r="A2" s="110" t="s">
        <v>285</v>
      </c>
      <c r="B2" s="45"/>
      <c r="C2" s="63"/>
      <c r="D2" s="124"/>
      <c r="E2" s="45"/>
      <c r="F2" s="45"/>
      <c r="G2" s="77"/>
      <c r="H2" s="64"/>
      <c r="I2" s="64"/>
    </row>
    <row r="3" spans="1:9" s="10" customFormat="1" ht="12.75">
      <c r="A3" s="476" t="s">
        <v>242</v>
      </c>
      <c r="B3" s="476"/>
      <c r="C3" s="476"/>
      <c r="D3" s="476"/>
      <c r="E3" s="476"/>
      <c r="F3" s="476"/>
      <c r="G3" s="476"/>
      <c r="H3" s="476"/>
      <c r="I3" s="476"/>
    </row>
    <row r="4" spans="1:9" s="10" customFormat="1" ht="15">
      <c r="A4" s="10" t="s">
        <v>243</v>
      </c>
      <c r="B4" s="26"/>
      <c r="C4" s="111"/>
      <c r="D4" s="111"/>
      <c r="E4" s="26"/>
      <c r="F4" s="26"/>
      <c r="G4" s="13"/>
    </row>
    <row r="5" spans="1:9">
      <c r="A5" s="112"/>
    </row>
    <row r="6" spans="1:9" ht="30">
      <c r="A6" s="146"/>
      <c r="B6" s="147" t="s">
        <v>287</v>
      </c>
      <c r="C6" s="148"/>
      <c r="D6" s="148"/>
      <c r="E6" s="147" t="s">
        <v>288</v>
      </c>
      <c r="F6" s="147" t="s">
        <v>289</v>
      </c>
      <c r="G6" s="149" t="s">
        <v>145</v>
      </c>
    </row>
    <row r="7" spans="1:9" s="222" customFormat="1" ht="15">
      <c r="A7" s="480" t="s">
        <v>197</v>
      </c>
      <c r="B7" s="480"/>
      <c r="C7" s="480"/>
      <c r="D7" s="480"/>
      <c r="E7" s="480"/>
      <c r="F7" s="480"/>
      <c r="G7" s="480"/>
    </row>
    <row r="8" spans="1:9" s="222" customFormat="1" ht="15">
      <c r="A8" s="464" t="s">
        <v>267</v>
      </c>
      <c r="B8" s="464"/>
      <c r="C8" s="464"/>
      <c r="D8" s="464"/>
      <c r="E8" s="464"/>
      <c r="F8" s="464"/>
      <c r="G8" s="464"/>
    </row>
    <row r="9" spans="1:9" s="222" customFormat="1" ht="15">
      <c r="A9" s="20" t="s">
        <v>148</v>
      </c>
      <c r="B9" s="21">
        <v>23.9</v>
      </c>
      <c r="C9" s="113"/>
      <c r="D9" s="113"/>
      <c r="E9" s="21">
        <v>22</v>
      </c>
      <c r="F9" s="21">
        <v>25.8</v>
      </c>
      <c r="G9" s="144" t="s">
        <v>149</v>
      </c>
    </row>
    <row r="10" spans="1:9" s="222" customFormat="1" ht="15.75">
      <c r="A10" s="86" t="s">
        <v>246</v>
      </c>
      <c r="B10" s="56">
        <v>24.5</v>
      </c>
      <c r="C10" s="114"/>
      <c r="D10" s="115" t="s">
        <v>176</v>
      </c>
      <c r="E10" s="56">
        <v>21.1</v>
      </c>
      <c r="F10" s="56">
        <v>28.2</v>
      </c>
      <c r="G10" s="57" t="s">
        <v>286</v>
      </c>
    </row>
    <row r="11" spans="1:9" s="222" customFormat="1" ht="15.75">
      <c r="A11" s="25" t="s">
        <v>247</v>
      </c>
      <c r="B11" s="26">
        <v>24.5</v>
      </c>
      <c r="C11" s="111"/>
      <c r="D11" s="198" t="s">
        <v>176</v>
      </c>
      <c r="E11" s="26">
        <v>20.399999999999999</v>
      </c>
      <c r="F11" s="26">
        <v>29.2</v>
      </c>
      <c r="G11" s="42">
        <v>1</v>
      </c>
    </row>
    <row r="12" spans="1:9" s="222" customFormat="1" ht="15.75">
      <c r="A12" s="25" t="s">
        <v>248</v>
      </c>
      <c r="B12" s="26">
        <v>20.8</v>
      </c>
      <c r="C12" s="111"/>
      <c r="D12" s="198"/>
      <c r="E12" s="26">
        <v>18.8</v>
      </c>
      <c r="F12" s="26">
        <v>23</v>
      </c>
      <c r="G12" s="42">
        <v>0.106</v>
      </c>
    </row>
    <row r="13" spans="1:9" s="222" customFormat="1" ht="15.75">
      <c r="A13" s="25" t="s">
        <v>249</v>
      </c>
      <c r="B13" s="26">
        <v>26.2</v>
      </c>
      <c r="C13" s="111"/>
      <c r="D13" s="198"/>
      <c r="E13" s="26">
        <v>19.100000000000001</v>
      </c>
      <c r="F13" s="26">
        <v>34.799999999999997</v>
      </c>
      <c r="G13" s="42">
        <v>0.69399999999999995</v>
      </c>
    </row>
    <row r="14" spans="1:9" s="222" customFormat="1" ht="15.75">
      <c r="A14" s="20" t="s">
        <v>158</v>
      </c>
      <c r="B14" s="21">
        <v>23</v>
      </c>
      <c r="C14" s="117"/>
      <c r="D14" s="113"/>
      <c r="E14" s="21">
        <v>16.3</v>
      </c>
      <c r="F14" s="21">
        <v>31.4</v>
      </c>
      <c r="G14" s="58">
        <v>0.65</v>
      </c>
    </row>
    <row r="15" spans="1:9" ht="15">
      <c r="A15" s="480" t="s">
        <v>75</v>
      </c>
      <c r="B15" s="480"/>
      <c r="C15" s="480"/>
      <c r="D15" s="480"/>
      <c r="E15" s="480"/>
      <c r="F15" s="480"/>
      <c r="G15" s="480"/>
    </row>
    <row r="16" spans="1:9" ht="30" customHeight="1">
      <c r="A16" s="464" t="s">
        <v>290</v>
      </c>
      <c r="B16" s="464"/>
      <c r="C16" s="464"/>
      <c r="D16" s="464"/>
      <c r="E16" s="464"/>
      <c r="F16" s="464"/>
      <c r="G16" s="464"/>
    </row>
    <row r="17" spans="1:7" ht="15">
      <c r="A17" s="20" t="s">
        <v>148</v>
      </c>
      <c r="B17" s="21">
        <v>33.9</v>
      </c>
      <c r="C17" s="113"/>
      <c r="D17" s="113"/>
      <c r="E17" s="21">
        <v>30.8</v>
      </c>
      <c r="F17" s="21">
        <v>37.299999999999997</v>
      </c>
      <c r="G17" s="145" t="s">
        <v>149</v>
      </c>
    </row>
    <row r="18" spans="1:7" ht="15.75">
      <c r="A18" s="86" t="s">
        <v>246</v>
      </c>
      <c r="B18" s="56">
        <v>38.700000000000003</v>
      </c>
      <c r="C18" s="114"/>
      <c r="D18" s="115"/>
      <c r="E18" s="56">
        <v>33.700000000000003</v>
      </c>
      <c r="F18" s="56">
        <v>43.9</v>
      </c>
      <c r="G18" s="57" t="s">
        <v>286</v>
      </c>
    </row>
    <row r="19" spans="1:7" ht="15.75">
      <c r="A19" s="25" t="s">
        <v>247</v>
      </c>
      <c r="B19" s="26">
        <v>31.6</v>
      </c>
      <c r="C19" s="111"/>
      <c r="D19" s="67"/>
      <c r="E19" s="26">
        <v>27.6</v>
      </c>
      <c r="F19" s="26">
        <v>35.799999999999997</v>
      </c>
      <c r="G19" s="42">
        <v>3.5000000000000003E-2</v>
      </c>
    </row>
    <row r="20" spans="1:7" ht="15.75">
      <c r="A20" s="25" t="s">
        <v>248</v>
      </c>
      <c r="B20" s="26">
        <v>36.4</v>
      </c>
      <c r="C20" s="111"/>
      <c r="D20" s="67"/>
      <c r="E20" s="26">
        <v>31.5</v>
      </c>
      <c r="F20" s="26">
        <v>41.6</v>
      </c>
      <c r="G20" s="42">
        <v>0.501</v>
      </c>
    </row>
    <row r="21" spans="1:7" ht="15.75">
      <c r="A21" s="25" t="s">
        <v>249</v>
      </c>
      <c r="B21" s="26">
        <v>32</v>
      </c>
      <c r="C21" s="111"/>
      <c r="D21" s="67"/>
      <c r="E21" s="26">
        <v>25.8</v>
      </c>
      <c r="F21" s="26">
        <v>38.9</v>
      </c>
      <c r="G21" s="42">
        <v>0.13900000000000001</v>
      </c>
    </row>
    <row r="22" spans="1:7" ht="15.75">
      <c r="A22" s="20" t="s">
        <v>158</v>
      </c>
      <c r="B22" s="21">
        <v>41.1</v>
      </c>
      <c r="C22" s="117" t="s">
        <v>162</v>
      </c>
      <c r="D22" s="113"/>
      <c r="E22" s="21">
        <v>30.1</v>
      </c>
      <c r="F22" s="21">
        <v>53.1</v>
      </c>
      <c r="G22" s="58">
        <v>0.69699999999999995</v>
      </c>
    </row>
    <row r="23" spans="1:7" ht="15.75">
      <c r="A23" s="25" t="s">
        <v>275</v>
      </c>
      <c r="B23" s="26"/>
      <c r="C23" s="111"/>
      <c r="D23" s="67"/>
      <c r="E23" s="26"/>
      <c r="F23" s="26"/>
      <c r="G23" s="42"/>
    </row>
    <row r="24" spans="1:7" ht="15.75">
      <c r="A24" s="52" t="s">
        <v>166</v>
      </c>
      <c r="B24" s="26">
        <v>48.9</v>
      </c>
      <c r="C24" s="111"/>
      <c r="D24" s="67"/>
      <c r="E24" s="26">
        <v>39.5</v>
      </c>
      <c r="F24" s="26">
        <v>58.4</v>
      </c>
      <c r="G24" s="42" t="s">
        <v>286</v>
      </c>
    </row>
    <row r="25" spans="1:7" ht="15.75">
      <c r="A25" s="52" t="s">
        <v>167</v>
      </c>
      <c r="B25" s="26">
        <v>29.3</v>
      </c>
      <c r="C25" s="111"/>
      <c r="D25" s="67"/>
      <c r="E25" s="26">
        <v>24.7</v>
      </c>
      <c r="F25" s="26">
        <v>34.4</v>
      </c>
      <c r="G25" s="42">
        <v>2E-3</v>
      </c>
    </row>
    <row r="26" spans="1:7" ht="15">
      <c r="A26" s="464" t="s">
        <v>291</v>
      </c>
      <c r="B26" s="482"/>
      <c r="C26" s="482"/>
      <c r="D26" s="482"/>
      <c r="E26" s="482"/>
      <c r="F26" s="482"/>
      <c r="G26" s="482"/>
    </row>
    <row r="27" spans="1:7" ht="15">
      <c r="A27" s="20" t="s">
        <v>148</v>
      </c>
      <c r="B27" s="21">
        <v>12.8</v>
      </c>
      <c r="C27" s="121"/>
      <c r="D27" s="121"/>
      <c r="E27" s="21">
        <v>10.8</v>
      </c>
      <c r="F27" s="21">
        <v>15</v>
      </c>
      <c r="G27" s="145" t="s">
        <v>149</v>
      </c>
    </row>
    <row r="28" spans="1:7" ht="15.75">
      <c r="A28" s="86" t="s">
        <v>246</v>
      </c>
      <c r="B28" s="56">
        <v>15.8</v>
      </c>
      <c r="C28" s="125"/>
      <c r="D28" s="126"/>
      <c r="E28" s="56">
        <v>11.5</v>
      </c>
      <c r="F28" s="56">
        <v>21.2</v>
      </c>
      <c r="G28" s="57" t="s">
        <v>286</v>
      </c>
    </row>
    <row r="29" spans="1:7" ht="15.75">
      <c r="A29" s="25" t="s">
        <v>247</v>
      </c>
      <c r="B29" s="26">
        <v>12.1</v>
      </c>
      <c r="C29" s="118"/>
      <c r="D29" s="119"/>
      <c r="E29" s="26">
        <v>10.3</v>
      </c>
      <c r="F29" s="26">
        <v>14.1</v>
      </c>
      <c r="G29" s="42">
        <v>0.159</v>
      </c>
    </row>
    <row r="30" spans="1:7" ht="15.75">
      <c r="A30" s="25" t="s">
        <v>248</v>
      </c>
      <c r="B30" s="26">
        <v>14.5</v>
      </c>
      <c r="C30" s="118"/>
      <c r="D30" s="119" t="s">
        <v>156</v>
      </c>
      <c r="E30" s="26">
        <v>11.4</v>
      </c>
      <c r="F30" s="26">
        <v>18.2</v>
      </c>
      <c r="G30" s="42">
        <v>0.65900000000000003</v>
      </c>
    </row>
    <row r="31" spans="1:7" ht="15.75">
      <c r="A31" s="25" t="s">
        <v>249</v>
      </c>
      <c r="B31" s="26">
        <v>8.1999999999999993</v>
      </c>
      <c r="C31" s="118" t="s">
        <v>162</v>
      </c>
      <c r="D31" s="119"/>
      <c r="E31" s="26">
        <v>3.6</v>
      </c>
      <c r="F31" s="26">
        <v>17.600000000000001</v>
      </c>
      <c r="G31" s="42">
        <v>4.4999999999999998E-2</v>
      </c>
    </row>
    <row r="32" spans="1:7" ht="15.75">
      <c r="A32" s="20" t="s">
        <v>158</v>
      </c>
      <c r="B32" s="21">
        <v>13.6</v>
      </c>
      <c r="C32" s="120"/>
      <c r="D32" s="121"/>
      <c r="E32" s="21">
        <v>8.5</v>
      </c>
      <c r="F32" s="21">
        <v>20.9</v>
      </c>
      <c r="G32" s="58">
        <v>0.52700000000000002</v>
      </c>
    </row>
    <row r="33" spans="1:12" ht="15.75">
      <c r="A33" s="25" t="s">
        <v>275</v>
      </c>
      <c r="B33" s="26"/>
      <c r="C33" s="111"/>
      <c r="D33" s="67"/>
      <c r="E33" s="26"/>
      <c r="F33" s="26"/>
      <c r="G33" s="42"/>
    </row>
    <row r="34" spans="1:12" ht="15.75">
      <c r="A34" s="52" t="s">
        <v>166</v>
      </c>
      <c r="B34" s="26">
        <v>10.8</v>
      </c>
      <c r="C34" s="111"/>
      <c r="D34" s="67"/>
      <c r="E34" s="26">
        <v>7.2</v>
      </c>
      <c r="F34" s="26">
        <v>15.9</v>
      </c>
      <c r="G34" s="42" t="s">
        <v>286</v>
      </c>
    </row>
    <row r="35" spans="1:12" ht="15.75">
      <c r="A35" s="52" t="s">
        <v>167</v>
      </c>
      <c r="B35" s="26">
        <v>21.2</v>
      </c>
      <c r="C35" s="111"/>
      <c r="D35" s="67"/>
      <c r="E35" s="26">
        <v>15.5</v>
      </c>
      <c r="F35" s="26">
        <v>28.2</v>
      </c>
      <c r="G35" s="33" t="s">
        <v>154</v>
      </c>
    </row>
    <row r="36" spans="1:12" ht="15" customHeight="1">
      <c r="A36" s="464" t="s">
        <v>292</v>
      </c>
      <c r="B36" s="464"/>
      <c r="C36" s="464"/>
      <c r="D36" s="464"/>
      <c r="E36" s="464"/>
      <c r="F36" s="464"/>
      <c r="G36" s="464"/>
    </row>
    <row r="37" spans="1:12" ht="15">
      <c r="A37" s="20" t="s">
        <v>148</v>
      </c>
      <c r="B37" s="21">
        <v>20.399999999999999</v>
      </c>
      <c r="C37" s="121"/>
      <c r="D37" s="121"/>
      <c r="E37" s="21">
        <v>18.100000000000001</v>
      </c>
      <c r="F37" s="21">
        <v>22.8</v>
      </c>
      <c r="G37" s="145" t="s">
        <v>149</v>
      </c>
    </row>
    <row r="38" spans="1:12" ht="15.75">
      <c r="A38" s="86" t="s">
        <v>246</v>
      </c>
      <c r="B38" s="56">
        <v>25.8</v>
      </c>
      <c r="C38" s="125"/>
      <c r="D38" s="126"/>
      <c r="E38" s="56">
        <v>22.9</v>
      </c>
      <c r="F38" s="56">
        <v>28.9</v>
      </c>
      <c r="G38" s="57" t="s">
        <v>286</v>
      </c>
    </row>
    <row r="39" spans="1:12" ht="15.75">
      <c r="A39" s="25" t="s">
        <v>247</v>
      </c>
      <c r="B39" s="26">
        <v>18.100000000000001</v>
      </c>
      <c r="C39" s="118"/>
      <c r="D39" s="119"/>
      <c r="E39" s="26">
        <v>14.7</v>
      </c>
      <c r="F39" s="26">
        <v>22.1</v>
      </c>
      <c r="G39" s="42">
        <v>5.0000000000000001E-3</v>
      </c>
    </row>
    <row r="40" spans="1:12" ht="15.75">
      <c r="A40" s="25" t="s">
        <v>248</v>
      </c>
      <c r="B40" s="26">
        <v>21.1</v>
      </c>
      <c r="C40" s="118"/>
      <c r="D40" s="119"/>
      <c r="E40" s="26">
        <v>18.399999999999999</v>
      </c>
      <c r="F40" s="26">
        <v>24</v>
      </c>
      <c r="G40" s="42">
        <v>2.7E-2</v>
      </c>
    </row>
    <row r="41" spans="1:12" ht="15.75">
      <c r="A41" s="25" t="s">
        <v>249</v>
      </c>
      <c r="B41" s="26">
        <v>19.5</v>
      </c>
      <c r="C41" s="118"/>
      <c r="D41" s="119" t="s">
        <v>176</v>
      </c>
      <c r="E41" s="26">
        <v>11.4</v>
      </c>
      <c r="F41" s="26">
        <v>31.4</v>
      </c>
      <c r="G41" s="42">
        <v>0.17599999999999999</v>
      </c>
    </row>
    <row r="42" spans="1:12" ht="15.75">
      <c r="A42" s="20" t="s">
        <v>158</v>
      </c>
      <c r="B42" s="21">
        <v>26.8</v>
      </c>
      <c r="C42" s="120"/>
      <c r="D42" s="121"/>
      <c r="E42" s="21">
        <v>19.7</v>
      </c>
      <c r="F42" s="21">
        <v>35.299999999999997</v>
      </c>
      <c r="G42" s="58">
        <v>0.82199999999999995</v>
      </c>
    </row>
    <row r="43" spans="1:12" ht="15.75">
      <c r="A43" s="25" t="s">
        <v>275</v>
      </c>
      <c r="B43" s="26"/>
      <c r="C43" s="111"/>
      <c r="D43" s="67"/>
      <c r="E43" s="26"/>
      <c r="F43" s="26"/>
      <c r="G43" s="42"/>
    </row>
    <row r="44" spans="1:12" ht="15.75">
      <c r="A44" s="52" t="s">
        <v>166</v>
      </c>
      <c r="B44" s="26">
        <v>20.5</v>
      </c>
      <c r="C44" s="111"/>
      <c r="D44" s="67" t="s">
        <v>156</v>
      </c>
      <c r="E44" s="26">
        <v>16.600000000000001</v>
      </c>
      <c r="F44" s="26">
        <v>25</v>
      </c>
      <c r="G44" s="42" t="s">
        <v>286</v>
      </c>
    </row>
    <row r="45" spans="1:12" ht="15.75">
      <c r="A45" s="52" t="s">
        <v>167</v>
      </c>
      <c r="B45" s="26">
        <v>31.7</v>
      </c>
      <c r="C45" s="111"/>
      <c r="D45" s="67"/>
      <c r="E45" s="26">
        <v>27.2</v>
      </c>
      <c r="F45" s="26">
        <v>36.5</v>
      </c>
      <c r="G45" s="33">
        <v>4.0000000000000001E-3</v>
      </c>
    </row>
    <row r="46" spans="1:12" ht="15">
      <c r="A46" s="464" t="s">
        <v>293</v>
      </c>
      <c r="B46" s="464"/>
      <c r="C46" s="464"/>
      <c r="D46" s="464"/>
      <c r="E46" s="464"/>
      <c r="F46" s="464"/>
      <c r="G46" s="464"/>
    </row>
    <row r="47" spans="1:12" ht="15">
      <c r="A47" s="20" t="s">
        <v>148</v>
      </c>
      <c r="B47" s="21">
        <v>6.9</v>
      </c>
      <c r="C47" s="121"/>
      <c r="D47" s="121"/>
      <c r="E47" s="21">
        <v>5.7</v>
      </c>
      <c r="F47" s="21">
        <v>8.1999999999999993</v>
      </c>
      <c r="G47" s="145" t="s">
        <v>149</v>
      </c>
    </row>
    <row r="48" spans="1:12" s="64" customFormat="1" ht="15.75">
      <c r="A48" s="131" t="s">
        <v>246</v>
      </c>
      <c r="B48" s="132">
        <v>8</v>
      </c>
      <c r="C48" s="133"/>
      <c r="D48" s="134"/>
      <c r="E48" s="132">
        <v>5.2</v>
      </c>
      <c r="F48" s="132">
        <v>12.2</v>
      </c>
      <c r="G48" s="57" t="s">
        <v>286</v>
      </c>
      <c r="H48" s="65"/>
      <c r="L48" s="65"/>
    </row>
    <row r="49" spans="1:13" s="9" customFormat="1" ht="15.75">
      <c r="A49" s="25" t="s">
        <v>247</v>
      </c>
      <c r="B49" s="26">
        <v>6.5</v>
      </c>
      <c r="C49" s="118"/>
      <c r="D49" s="119" t="s">
        <v>156</v>
      </c>
      <c r="E49" s="26">
        <v>4.7</v>
      </c>
      <c r="F49" s="26">
        <v>8.9</v>
      </c>
      <c r="G49" s="42">
        <v>0.46600000000000003</v>
      </c>
    </row>
    <row r="50" spans="1:13" s="112" customFormat="1" ht="15.75">
      <c r="A50" s="25" t="s">
        <v>248</v>
      </c>
      <c r="B50" s="26">
        <v>7.8</v>
      </c>
      <c r="C50" s="118"/>
      <c r="D50" s="119"/>
      <c r="E50" s="26">
        <v>5.7</v>
      </c>
      <c r="F50" s="26">
        <v>10.6</v>
      </c>
      <c r="G50" s="42">
        <v>0.91400000000000003</v>
      </c>
      <c r="M50" s="129"/>
    </row>
    <row r="51" spans="1:13" s="10" customFormat="1" ht="15.75">
      <c r="A51" s="25" t="s">
        <v>249</v>
      </c>
      <c r="B51" s="26">
        <v>4.7</v>
      </c>
      <c r="C51" s="118" t="s">
        <v>162</v>
      </c>
      <c r="D51" s="119"/>
      <c r="E51" s="26">
        <v>2</v>
      </c>
      <c r="F51" s="26">
        <v>10.7</v>
      </c>
      <c r="G51" s="42">
        <v>0.154</v>
      </c>
    </row>
    <row r="52" spans="1:13" s="10" customFormat="1" ht="15.75">
      <c r="A52" s="20" t="s">
        <v>158</v>
      </c>
      <c r="B52" s="21">
        <v>10.4</v>
      </c>
      <c r="C52" s="120"/>
      <c r="D52" s="121"/>
      <c r="E52" s="21">
        <v>6.2</v>
      </c>
      <c r="F52" s="21">
        <v>17.100000000000001</v>
      </c>
      <c r="G52" s="58">
        <v>0.437</v>
      </c>
    </row>
    <row r="53" spans="1:13" s="64" customFormat="1" ht="15.75">
      <c r="A53" s="25" t="s">
        <v>275</v>
      </c>
      <c r="B53" s="26"/>
      <c r="C53" s="111"/>
      <c r="D53" s="67"/>
      <c r="E53" s="26"/>
      <c r="F53" s="26"/>
      <c r="G53" s="42"/>
      <c r="H53" s="65"/>
      <c r="L53" s="65"/>
    </row>
    <row r="54" spans="1:13" s="64" customFormat="1" ht="15.75">
      <c r="A54" s="52" t="s">
        <v>166</v>
      </c>
      <c r="B54" s="26">
        <v>6.5</v>
      </c>
      <c r="C54" s="111" t="s">
        <v>162</v>
      </c>
      <c r="D54" s="67" t="s">
        <v>176</v>
      </c>
      <c r="E54" s="26">
        <v>2.7</v>
      </c>
      <c r="F54" s="26">
        <v>14.7</v>
      </c>
      <c r="G54" s="42" t="s">
        <v>286</v>
      </c>
      <c r="H54" s="65"/>
      <c r="L54" s="65"/>
    </row>
    <row r="55" spans="1:13" s="64" customFormat="1" ht="15.75">
      <c r="A55" s="53" t="s">
        <v>167</v>
      </c>
      <c r="B55" s="21">
        <v>9.6999999999999993</v>
      </c>
      <c r="C55" s="117"/>
      <c r="D55" s="113"/>
      <c r="E55" s="21">
        <v>5.5</v>
      </c>
      <c r="F55" s="21">
        <v>16.5</v>
      </c>
      <c r="G55" s="58">
        <v>0.434</v>
      </c>
      <c r="H55" s="65"/>
      <c r="L55" s="65"/>
    </row>
    <row r="56" spans="1:13" ht="15">
      <c r="A56" s="467" t="s">
        <v>181</v>
      </c>
      <c r="B56" s="467"/>
      <c r="C56" s="467"/>
      <c r="D56" s="467"/>
      <c r="E56" s="467"/>
      <c r="F56" s="467"/>
      <c r="G56" s="467"/>
    </row>
    <row r="57" spans="1:13" ht="15.75" customHeight="1">
      <c r="A57" s="465" t="s">
        <v>182</v>
      </c>
      <c r="B57" s="465"/>
      <c r="C57" s="465"/>
      <c r="D57" s="465"/>
      <c r="E57" s="465"/>
      <c r="F57" s="465"/>
      <c r="G57" s="465"/>
    </row>
    <row r="58" spans="1:13" ht="15.75">
      <c r="A58" s="468" t="s">
        <v>263</v>
      </c>
      <c r="B58" s="468"/>
      <c r="C58" s="468"/>
      <c r="D58" s="468"/>
      <c r="E58" s="468"/>
      <c r="F58" s="468"/>
      <c r="G58" s="468"/>
    </row>
    <row r="59" spans="1:13" ht="15.75">
      <c r="A59" s="468" t="s">
        <v>264</v>
      </c>
      <c r="B59" s="468"/>
      <c r="C59" s="468"/>
      <c r="D59" s="468"/>
      <c r="E59" s="468"/>
      <c r="F59" s="468"/>
      <c r="G59" s="468"/>
    </row>
    <row r="60" spans="1:13" ht="15">
      <c r="A60" s="467" t="s">
        <v>187</v>
      </c>
      <c r="B60" s="467"/>
      <c r="C60" s="467"/>
      <c r="D60" s="467"/>
      <c r="E60" s="467"/>
      <c r="F60" s="467"/>
      <c r="G60" s="467"/>
    </row>
    <row r="61" spans="1:13" ht="15.75" customHeight="1"/>
  </sheetData>
  <mergeCells count="14">
    <mergeCell ref="A7:G7"/>
    <mergeCell ref="A8:G8"/>
    <mergeCell ref="A56:G56"/>
    <mergeCell ref="A1:G1"/>
    <mergeCell ref="A3:I3"/>
    <mergeCell ref="A15:G15"/>
    <mergeCell ref="A16:G16"/>
    <mergeCell ref="A26:G26"/>
    <mergeCell ref="A57:G57"/>
    <mergeCell ref="A58:G58"/>
    <mergeCell ref="A59:G59"/>
    <mergeCell ref="A60:G60"/>
    <mergeCell ref="A36:G36"/>
    <mergeCell ref="A46:G46"/>
  </mergeCells>
  <conditionalFormatting sqref="G2:G6 G15:G1048576">
    <cfRule type="cellIs" dxfId="22" priority="5" operator="lessThan">
      <formula>0.05</formula>
    </cfRule>
  </conditionalFormatting>
  <conditionalFormatting sqref="G7:G8 G11:G14">
    <cfRule type="cellIs" dxfId="21" priority="4" operator="lessThan">
      <formula>0.05</formula>
    </cfRule>
  </conditionalFormatting>
  <conditionalFormatting sqref="G9:G10">
    <cfRule type="cellIs" dxfId="20" priority="2" operator="lessThan">
      <formula>0.05</formula>
    </cfRule>
    <cfRule type="cellIs" dxfId="19" priority="3" operator="lessThan">
      <formula>0.05</formula>
    </cfRule>
  </conditionalFormatting>
  <conditionalFormatting sqref="G7:G14">
    <cfRule type="cellIs" dxfId="18" priority="1" operator="lessThan">
      <formula>0.05</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D908-FF1F-42DB-8792-3F3B250A81C0}">
  <dimension ref="A1:O61"/>
  <sheetViews>
    <sheetView zoomScale="90" zoomScaleNormal="90" workbookViewId="0"/>
  </sheetViews>
  <sheetFormatPr defaultRowHeight="17.25"/>
  <cols>
    <col min="1" max="1" width="67.42578125" customWidth="1"/>
    <col min="2" max="2" width="13" customWidth="1"/>
    <col min="3" max="3" width="2.28515625" style="15" customWidth="1"/>
    <col min="4" max="4" width="1.85546875" bestFit="1" customWidth="1"/>
    <col min="5" max="5" width="13.85546875" customWidth="1"/>
    <col min="6" max="6" width="12.42578125" customWidth="1"/>
  </cols>
  <sheetData>
    <row r="1" spans="1:7" ht="15">
      <c r="A1" s="5" t="s">
        <v>554</v>
      </c>
      <c r="C1"/>
    </row>
    <row r="2" spans="1:7" s="10" customFormat="1" ht="12.75">
      <c r="A2" s="10" t="s">
        <v>294</v>
      </c>
    </row>
    <row r="3" spans="1:7" s="10" customFormat="1" ht="15">
      <c r="A3" s="10" t="s">
        <v>295</v>
      </c>
      <c r="C3" s="100"/>
    </row>
    <row r="4" spans="1:7" s="10" customFormat="1" ht="15">
      <c r="A4" s="10" t="s">
        <v>243</v>
      </c>
      <c r="C4" s="100"/>
    </row>
    <row r="5" spans="1:7">
      <c r="A5" s="151"/>
    </row>
    <row r="6" spans="1:7" ht="45">
      <c r="A6" s="17"/>
      <c r="B6" s="18" t="s">
        <v>142</v>
      </c>
      <c r="C6" s="19"/>
      <c r="D6" s="19"/>
      <c r="E6" s="18" t="s">
        <v>143</v>
      </c>
      <c r="F6" s="18" t="s">
        <v>144</v>
      </c>
      <c r="G6" s="69" t="s">
        <v>145</v>
      </c>
    </row>
    <row r="7" spans="1:7" ht="15">
      <c r="A7" s="479" t="s">
        <v>296</v>
      </c>
      <c r="B7" s="479"/>
      <c r="C7" s="479"/>
      <c r="D7" s="479"/>
      <c r="E7" s="479"/>
      <c r="F7" s="479"/>
      <c r="G7" s="479"/>
    </row>
    <row r="8" spans="1:7" ht="15.75">
      <c r="A8" s="152" t="s">
        <v>148</v>
      </c>
      <c r="B8" s="101">
        <v>48.6</v>
      </c>
      <c r="C8" s="153"/>
      <c r="D8" s="153"/>
      <c r="E8" s="21">
        <v>46.9</v>
      </c>
      <c r="F8" s="21">
        <v>50.3</v>
      </c>
      <c r="G8" s="154" t="s">
        <v>149</v>
      </c>
    </row>
    <row r="9" spans="1:7">
      <c r="A9" s="25" t="s">
        <v>150</v>
      </c>
      <c r="B9" s="26"/>
      <c r="C9" s="27"/>
      <c r="D9" s="28"/>
      <c r="E9" s="26"/>
      <c r="F9" s="26"/>
      <c r="G9" s="29"/>
    </row>
    <row r="10" spans="1:7">
      <c r="A10" s="308" t="s">
        <v>151</v>
      </c>
      <c r="B10" s="26">
        <v>28.7</v>
      </c>
      <c r="C10" s="27"/>
      <c r="D10" s="28"/>
      <c r="E10" s="26">
        <v>24.3</v>
      </c>
      <c r="F10" s="26">
        <v>33.5</v>
      </c>
      <c r="G10" s="61" t="s">
        <v>152</v>
      </c>
    </row>
    <row r="11" spans="1:7">
      <c r="A11" s="30" t="s">
        <v>153</v>
      </c>
      <c r="B11" s="26">
        <v>49.7</v>
      </c>
      <c r="C11" s="27"/>
      <c r="D11" s="28"/>
      <c r="E11" s="26">
        <v>45.8</v>
      </c>
      <c r="F11" s="26">
        <v>53.7</v>
      </c>
      <c r="G11" s="32" t="s">
        <v>154</v>
      </c>
    </row>
    <row r="12" spans="1:7">
      <c r="A12" s="30" t="s">
        <v>155</v>
      </c>
      <c r="B12" s="26">
        <v>42.1</v>
      </c>
      <c r="C12" s="27"/>
      <c r="D12" s="28"/>
      <c r="E12" s="26">
        <v>39.700000000000003</v>
      </c>
      <c r="F12" s="26">
        <v>44.6</v>
      </c>
      <c r="G12" s="33" t="s">
        <v>154</v>
      </c>
    </row>
    <row r="13" spans="1:7">
      <c r="A13" s="30" t="s">
        <v>157</v>
      </c>
      <c r="B13" s="26">
        <v>67.599999999999994</v>
      </c>
      <c r="C13" s="27"/>
      <c r="D13" s="28"/>
      <c r="E13" s="26">
        <v>64.5</v>
      </c>
      <c r="F13" s="26">
        <v>70.599999999999994</v>
      </c>
      <c r="G13" s="33" t="s">
        <v>154</v>
      </c>
    </row>
    <row r="14" spans="1:7">
      <c r="A14" s="30" t="s">
        <v>158</v>
      </c>
      <c r="B14" s="21">
        <v>43</v>
      </c>
      <c r="C14" s="22"/>
      <c r="D14" s="23"/>
      <c r="E14" s="21">
        <v>34.299999999999997</v>
      </c>
      <c r="F14" s="21">
        <v>52.1</v>
      </c>
      <c r="G14" s="35">
        <v>6.0000000000000001E-3</v>
      </c>
    </row>
    <row r="15" spans="1:7" ht="15.75">
      <c r="A15" s="155" t="s">
        <v>159</v>
      </c>
      <c r="B15" s="156">
        <v>30.2</v>
      </c>
      <c r="C15" s="157"/>
      <c r="D15" s="157"/>
      <c r="E15" s="37">
        <v>26</v>
      </c>
      <c r="F15" s="37">
        <v>34.9</v>
      </c>
      <c r="G15" s="154" t="s">
        <v>149</v>
      </c>
    </row>
    <row r="16" spans="1:7">
      <c r="A16" s="59" t="s">
        <v>171</v>
      </c>
      <c r="B16" s="54"/>
      <c r="C16" s="158"/>
      <c r="D16" s="158"/>
      <c r="E16" s="56"/>
      <c r="F16" s="56"/>
      <c r="G16" s="57"/>
    </row>
    <row r="17" spans="1:8" ht="15.75">
      <c r="A17" s="52" t="s">
        <v>297</v>
      </c>
      <c r="B17" s="10">
        <v>21.6</v>
      </c>
      <c r="C17" s="100"/>
      <c r="D17" s="100"/>
      <c r="E17" s="26">
        <v>17.100000000000001</v>
      </c>
      <c r="F17" s="26">
        <v>26.8</v>
      </c>
      <c r="G17" s="42" t="s">
        <v>152</v>
      </c>
    </row>
    <row r="18" spans="1:8" ht="15.75">
      <c r="A18" s="159" t="s">
        <v>298</v>
      </c>
      <c r="B18" s="45">
        <v>33.5</v>
      </c>
      <c r="C18" s="160" t="s">
        <v>162</v>
      </c>
      <c r="D18" s="160" t="s">
        <v>156</v>
      </c>
      <c r="E18" s="45">
        <v>22.3</v>
      </c>
      <c r="F18" s="45">
        <v>46.9</v>
      </c>
      <c r="G18" s="10">
        <v>8.2000000000000003E-2</v>
      </c>
      <c r="H18" s="48"/>
    </row>
    <row r="19" spans="1:8" ht="15.75">
      <c r="A19" s="53" t="s">
        <v>299</v>
      </c>
      <c r="B19" s="21">
        <v>49.1</v>
      </c>
      <c r="C19" s="153" t="s">
        <v>162</v>
      </c>
      <c r="D19" s="153"/>
      <c r="E19" s="21">
        <v>38.799999999999997</v>
      </c>
      <c r="F19" s="21">
        <v>59.4</v>
      </c>
      <c r="G19" s="71" t="s">
        <v>300</v>
      </c>
    </row>
    <row r="20" spans="1:8" s="222" customFormat="1" ht="17.25" customHeight="1">
      <c r="A20" s="462" t="s">
        <v>305</v>
      </c>
      <c r="B20" s="462"/>
      <c r="C20" s="462"/>
      <c r="D20" s="462"/>
      <c r="E20" s="462"/>
      <c r="F20" s="462"/>
      <c r="G20" s="462"/>
    </row>
    <row r="21" spans="1:8" s="222" customFormat="1" ht="15.75">
      <c r="A21" s="152" t="s">
        <v>148</v>
      </c>
      <c r="B21" s="21">
        <v>75</v>
      </c>
      <c r="C21" s="153"/>
      <c r="D21" s="153"/>
      <c r="E21" s="21">
        <v>73.599999999999994</v>
      </c>
      <c r="F21" s="21">
        <v>76.3</v>
      </c>
      <c r="G21" s="154" t="s">
        <v>149</v>
      </c>
    </row>
    <row r="22" spans="1:8" s="222" customFormat="1">
      <c r="A22" s="25" t="s">
        <v>150</v>
      </c>
      <c r="B22" s="26"/>
      <c r="C22" s="27"/>
      <c r="D22" s="28"/>
      <c r="E22" s="26"/>
      <c r="F22" s="26"/>
      <c r="G22" s="29"/>
    </row>
    <row r="23" spans="1:8" s="222" customFormat="1">
      <c r="A23" s="308" t="s">
        <v>151</v>
      </c>
      <c r="B23" s="26">
        <v>69.5</v>
      </c>
      <c r="C23" s="27"/>
      <c r="D23" s="28" t="s">
        <v>176</v>
      </c>
      <c r="E23" s="26">
        <v>65</v>
      </c>
      <c r="F23" s="26">
        <v>73.7</v>
      </c>
      <c r="G23" s="61" t="s">
        <v>152</v>
      </c>
    </row>
    <row r="24" spans="1:8" s="222" customFormat="1">
      <c r="A24" s="30" t="s">
        <v>153</v>
      </c>
      <c r="B24" s="26">
        <v>74.599999999999994</v>
      </c>
      <c r="C24" s="27"/>
      <c r="D24" s="28"/>
      <c r="E24" s="26">
        <v>71.3</v>
      </c>
      <c r="F24" s="26">
        <v>77.599999999999994</v>
      </c>
      <c r="G24" s="61">
        <v>6.5000000000000002E-2</v>
      </c>
    </row>
    <row r="25" spans="1:8" s="222" customFormat="1">
      <c r="A25" s="30" t="s">
        <v>155</v>
      </c>
      <c r="B25" s="26">
        <v>76.8</v>
      </c>
      <c r="C25" s="27"/>
      <c r="D25" s="28"/>
      <c r="E25" s="26">
        <v>74.8</v>
      </c>
      <c r="F25" s="26">
        <v>78.7</v>
      </c>
      <c r="G25" s="33">
        <v>3.0000000000000001E-3</v>
      </c>
    </row>
    <row r="26" spans="1:8" s="222" customFormat="1">
      <c r="A26" s="30" t="s">
        <v>157</v>
      </c>
      <c r="B26" s="26">
        <v>75.900000000000006</v>
      </c>
      <c r="C26" s="27"/>
      <c r="D26" s="28"/>
      <c r="E26" s="26">
        <v>73.3</v>
      </c>
      <c r="F26" s="26">
        <v>78.400000000000006</v>
      </c>
      <c r="G26" s="33">
        <v>1.2E-2</v>
      </c>
    </row>
    <row r="27" spans="1:8" s="222" customFormat="1">
      <c r="A27" s="30" t="s">
        <v>158</v>
      </c>
      <c r="B27" s="21">
        <v>75.400000000000006</v>
      </c>
      <c r="C27" s="22"/>
      <c r="D27" s="23"/>
      <c r="E27" s="21">
        <v>67.900000000000006</v>
      </c>
      <c r="F27" s="21">
        <v>81.599999999999994</v>
      </c>
      <c r="G27" s="35">
        <v>0.159</v>
      </c>
    </row>
    <row r="28" spans="1:8" s="222" customFormat="1" ht="15.75">
      <c r="A28" s="155" t="s">
        <v>159</v>
      </c>
      <c r="B28" s="37">
        <v>69.5</v>
      </c>
      <c r="C28" s="157"/>
      <c r="D28" s="157" t="s">
        <v>156</v>
      </c>
      <c r="E28" s="37">
        <v>65.099999999999994</v>
      </c>
      <c r="F28" s="37">
        <v>73.5</v>
      </c>
      <c r="G28" s="154" t="s">
        <v>149</v>
      </c>
    </row>
    <row r="29" spans="1:8" s="222" customFormat="1" ht="15.75">
      <c r="A29" s="162" t="s">
        <v>302</v>
      </c>
      <c r="B29" s="56"/>
      <c r="C29" s="158"/>
      <c r="D29" s="158"/>
      <c r="E29" s="56"/>
      <c r="F29" s="56"/>
      <c r="G29" s="57"/>
    </row>
    <row r="30" spans="1:8" s="222" customFormat="1" ht="15.75">
      <c r="A30" s="163" t="s">
        <v>303</v>
      </c>
      <c r="B30" s="26">
        <v>48.6</v>
      </c>
      <c r="C30" s="100"/>
      <c r="D30" s="100"/>
      <c r="E30" s="26">
        <v>43.7</v>
      </c>
      <c r="F30" s="26">
        <v>53.5</v>
      </c>
      <c r="G30" s="42" t="s">
        <v>152</v>
      </c>
    </row>
    <row r="31" spans="1:8" s="222" customFormat="1" ht="15.75">
      <c r="A31" s="164" t="s">
        <v>304</v>
      </c>
      <c r="B31" s="21">
        <v>89</v>
      </c>
      <c r="C31" s="153"/>
      <c r="D31" s="153"/>
      <c r="E31" s="21">
        <v>82</v>
      </c>
      <c r="F31" s="21">
        <v>93.5</v>
      </c>
      <c r="G31" s="71" t="s">
        <v>300</v>
      </c>
    </row>
    <row r="32" spans="1:8" s="222" customFormat="1">
      <c r="A32" s="59" t="s">
        <v>171</v>
      </c>
      <c r="B32" s="56"/>
      <c r="C32" s="158"/>
      <c r="D32" s="158"/>
      <c r="E32" s="56"/>
      <c r="F32" s="56"/>
      <c r="G32" s="57"/>
    </row>
    <row r="33" spans="1:7" s="222" customFormat="1" ht="15.75">
      <c r="A33" s="52" t="s">
        <v>297</v>
      </c>
      <c r="B33" s="26">
        <v>70.400000000000006</v>
      </c>
      <c r="C33" s="100"/>
      <c r="D33" s="100"/>
      <c r="E33" s="26">
        <v>65</v>
      </c>
      <c r="F33" s="26">
        <v>75.400000000000006</v>
      </c>
      <c r="G33" s="42" t="s">
        <v>152</v>
      </c>
    </row>
    <row r="34" spans="1:7" s="222" customFormat="1" ht="15.75">
      <c r="A34" s="52" t="s">
        <v>298</v>
      </c>
      <c r="B34" s="45">
        <v>62.4</v>
      </c>
      <c r="C34" s="160" t="s">
        <v>162</v>
      </c>
      <c r="D34" s="160"/>
      <c r="E34" s="45">
        <v>49.4</v>
      </c>
      <c r="F34" s="45">
        <v>73.900000000000006</v>
      </c>
      <c r="G34" s="47">
        <v>0.248</v>
      </c>
    </row>
    <row r="35" spans="1:7" s="222" customFormat="1" ht="15.75">
      <c r="A35" s="53" t="s">
        <v>299</v>
      </c>
      <c r="B35" s="21">
        <v>69.7</v>
      </c>
      <c r="C35" s="153"/>
      <c r="D35" s="153"/>
      <c r="E35" s="21">
        <v>60.6</v>
      </c>
      <c r="F35" s="21">
        <v>77.5</v>
      </c>
      <c r="G35" s="80">
        <v>0.89100000000000001</v>
      </c>
    </row>
    <row r="36" spans="1:7" s="222" customFormat="1" ht="17.25" customHeight="1">
      <c r="A36" s="479" t="s">
        <v>555</v>
      </c>
      <c r="B36" s="479"/>
      <c r="C36" s="479"/>
      <c r="D36" s="479"/>
      <c r="E36" s="479"/>
      <c r="F36" s="479"/>
      <c r="G36" s="479"/>
    </row>
    <row r="37" spans="1:7" s="222" customFormat="1" ht="17.25" customHeight="1">
      <c r="A37" s="482" t="s">
        <v>556</v>
      </c>
      <c r="B37" s="482"/>
      <c r="C37" s="482"/>
      <c r="D37" s="482"/>
      <c r="E37" s="482"/>
      <c r="F37" s="482"/>
      <c r="G37" s="482"/>
    </row>
    <row r="38" spans="1:7" s="222" customFormat="1" ht="15.75">
      <c r="A38" s="152" t="s">
        <v>148</v>
      </c>
      <c r="B38" s="101">
        <v>11.2</v>
      </c>
      <c r="C38" s="153"/>
      <c r="D38" s="153"/>
      <c r="E38" s="21">
        <v>9.9</v>
      </c>
      <c r="F38" s="21">
        <v>12.6</v>
      </c>
      <c r="G38" s="154" t="s">
        <v>149</v>
      </c>
    </row>
    <row r="39" spans="1:7" s="222" customFormat="1">
      <c r="A39" s="25" t="s">
        <v>150</v>
      </c>
      <c r="B39" s="26"/>
      <c r="C39" s="119"/>
      <c r="D39" s="28"/>
      <c r="E39" s="26"/>
      <c r="F39" s="26"/>
      <c r="G39" s="29"/>
    </row>
    <row r="40" spans="1:7" s="222" customFormat="1">
      <c r="A40" s="308" t="s">
        <v>151</v>
      </c>
      <c r="B40" s="26">
        <v>6.4</v>
      </c>
      <c r="C40" s="119"/>
      <c r="D40" s="28"/>
      <c r="E40" s="26">
        <v>3.9</v>
      </c>
      <c r="F40" s="26">
        <v>10.3</v>
      </c>
      <c r="G40" s="61" t="s">
        <v>152</v>
      </c>
    </row>
    <row r="41" spans="1:7" s="222" customFormat="1">
      <c r="A41" s="30" t="s">
        <v>153</v>
      </c>
      <c r="B41" s="26">
        <v>16.3</v>
      </c>
      <c r="C41" s="119"/>
      <c r="D41" s="28"/>
      <c r="E41" s="26">
        <v>13.3</v>
      </c>
      <c r="F41" s="26">
        <v>20</v>
      </c>
      <c r="G41" s="32" t="s">
        <v>154</v>
      </c>
    </row>
    <row r="42" spans="1:7" s="222" customFormat="1">
      <c r="A42" s="30" t="s">
        <v>155</v>
      </c>
      <c r="B42" s="26">
        <v>15.5</v>
      </c>
      <c r="C42" s="119"/>
      <c r="D42" s="28" t="s">
        <v>176</v>
      </c>
      <c r="E42" s="26">
        <v>13.4</v>
      </c>
      <c r="F42" s="26">
        <v>18</v>
      </c>
      <c r="G42" s="33" t="s">
        <v>154</v>
      </c>
    </row>
    <row r="43" spans="1:7" s="222" customFormat="1">
      <c r="A43" s="30" t="s">
        <v>157</v>
      </c>
      <c r="B43" s="26">
        <v>3.7</v>
      </c>
      <c r="C43" s="119"/>
      <c r="D43" s="28"/>
      <c r="E43" s="26">
        <v>2.2000000000000002</v>
      </c>
      <c r="F43" s="26">
        <v>6.2</v>
      </c>
      <c r="G43" s="42">
        <v>0.15</v>
      </c>
    </row>
    <row r="44" spans="1:7" s="222" customFormat="1">
      <c r="A44" s="30" t="s">
        <v>158</v>
      </c>
      <c r="B44" s="21">
        <v>6.2</v>
      </c>
      <c r="C44" s="120" t="s">
        <v>162</v>
      </c>
      <c r="D44" s="23"/>
      <c r="E44" s="21">
        <v>3.1</v>
      </c>
      <c r="F44" s="21">
        <v>12.2</v>
      </c>
      <c r="G44" s="35">
        <v>0.95399999999999996</v>
      </c>
    </row>
    <row r="45" spans="1:7" s="222" customFormat="1" ht="15.75">
      <c r="A45" s="155" t="s">
        <v>159</v>
      </c>
      <c r="B45" s="156">
        <v>6.3</v>
      </c>
      <c r="C45" s="157"/>
      <c r="D45" s="157"/>
      <c r="E45" s="37">
        <v>3.9</v>
      </c>
      <c r="F45" s="37">
        <v>10</v>
      </c>
      <c r="G45" s="154" t="s">
        <v>149</v>
      </c>
    </row>
    <row r="46" spans="1:7" s="222" customFormat="1" ht="15.75">
      <c r="A46" s="162" t="s">
        <v>165</v>
      </c>
      <c r="B46" s="54"/>
      <c r="C46" s="158"/>
      <c r="D46" s="158"/>
      <c r="E46" s="56"/>
      <c r="F46" s="56"/>
      <c r="G46" s="57"/>
    </row>
    <row r="47" spans="1:7" s="222" customFormat="1" ht="15.75">
      <c r="A47" s="163" t="s">
        <v>166</v>
      </c>
      <c r="B47" s="223">
        <v>9.6999999999999993</v>
      </c>
      <c r="C47" s="100"/>
      <c r="D47" s="100"/>
      <c r="E47" s="26">
        <v>5.5</v>
      </c>
      <c r="F47" s="26">
        <v>16.5</v>
      </c>
      <c r="G47" s="42" t="s">
        <v>152</v>
      </c>
    </row>
    <row r="48" spans="1:7" s="222" customFormat="1" ht="15.75">
      <c r="A48" s="164" t="s">
        <v>167</v>
      </c>
      <c r="B48" s="101">
        <v>2.7</v>
      </c>
      <c r="C48" s="153" t="s">
        <v>162</v>
      </c>
      <c r="D48" s="153"/>
      <c r="E48" s="21">
        <v>1.3</v>
      </c>
      <c r="F48" s="21">
        <v>5.5</v>
      </c>
      <c r="G48" s="71">
        <v>1.6E-2</v>
      </c>
    </row>
    <row r="49" spans="1:15" s="222" customFormat="1" ht="15.75">
      <c r="A49" s="162" t="s">
        <v>302</v>
      </c>
      <c r="B49" s="54"/>
      <c r="C49" s="158"/>
      <c r="D49" s="158"/>
      <c r="E49" s="56"/>
      <c r="F49" s="56"/>
      <c r="G49" s="57"/>
    </row>
    <row r="50" spans="1:15" s="222" customFormat="1" ht="15.75">
      <c r="A50" s="163" t="s">
        <v>303</v>
      </c>
      <c r="B50" s="26">
        <v>1.8</v>
      </c>
      <c r="C50" s="100" t="s">
        <v>162</v>
      </c>
      <c r="D50" s="100"/>
      <c r="E50" s="26">
        <v>0.9</v>
      </c>
      <c r="F50" s="26">
        <v>3.6</v>
      </c>
      <c r="G50" s="42" t="s">
        <v>152</v>
      </c>
    </row>
    <row r="51" spans="1:15" s="222" customFormat="1" ht="15.75">
      <c r="A51" s="164" t="s">
        <v>304</v>
      </c>
      <c r="B51" s="101">
        <v>10.5</v>
      </c>
      <c r="C51" s="153"/>
      <c r="D51" s="153" t="s">
        <v>176</v>
      </c>
      <c r="E51" s="21">
        <v>6.1</v>
      </c>
      <c r="F51" s="21">
        <v>17.5</v>
      </c>
      <c r="G51" s="71">
        <v>3.0000000000000001E-3</v>
      </c>
    </row>
    <row r="52" spans="1:15" s="222" customFormat="1">
      <c r="A52" s="59" t="s">
        <v>171</v>
      </c>
      <c r="B52" s="54"/>
      <c r="C52" s="158"/>
      <c r="D52" s="158"/>
      <c r="E52" s="56"/>
      <c r="F52" s="56"/>
      <c r="G52" s="57"/>
    </row>
    <row r="53" spans="1:15" s="222" customFormat="1" ht="15.75">
      <c r="A53" s="52" t="s">
        <v>297</v>
      </c>
      <c r="B53" s="223">
        <v>5.8</v>
      </c>
      <c r="C53" s="100" t="s">
        <v>162</v>
      </c>
      <c r="D53" s="100"/>
      <c r="E53" s="26">
        <v>2.9</v>
      </c>
      <c r="F53" s="26">
        <v>11</v>
      </c>
      <c r="G53" s="42" t="s">
        <v>152</v>
      </c>
    </row>
    <row r="54" spans="1:15" s="222" customFormat="1" ht="15.75">
      <c r="A54" s="52" t="s">
        <v>298</v>
      </c>
      <c r="B54" s="442" t="s">
        <v>164</v>
      </c>
      <c r="C54" s="309"/>
      <c r="D54" s="309"/>
      <c r="E54" s="442" t="s">
        <v>164</v>
      </c>
      <c r="F54" s="442" t="s">
        <v>164</v>
      </c>
      <c r="G54" s="442" t="s">
        <v>164</v>
      </c>
    </row>
    <row r="55" spans="1:15" s="222" customFormat="1" ht="15.75">
      <c r="A55" s="53" t="s">
        <v>299</v>
      </c>
      <c r="B55" s="21">
        <v>6.2</v>
      </c>
      <c r="C55" s="153" t="s">
        <v>162</v>
      </c>
      <c r="D55" s="153"/>
      <c r="E55" s="21">
        <v>2.6</v>
      </c>
      <c r="F55" s="21">
        <v>13.9</v>
      </c>
      <c r="G55" s="58">
        <v>0.90200000000000002</v>
      </c>
    </row>
    <row r="56" spans="1:15" s="64" customFormat="1" ht="12.75">
      <c r="A56" s="64" t="s">
        <v>181</v>
      </c>
      <c r="C56" s="65"/>
      <c r="F56" s="161"/>
      <c r="H56" s="65"/>
      <c r="M56" s="65"/>
    </row>
    <row r="57" spans="1:15" s="64" customFormat="1" ht="24" customHeight="1">
      <c r="A57" s="465" t="s">
        <v>182</v>
      </c>
      <c r="B57" s="465"/>
      <c r="C57" s="465"/>
      <c r="D57" s="465"/>
      <c r="E57" s="465"/>
      <c r="F57" s="465"/>
      <c r="G57" s="465"/>
      <c r="H57" s="465"/>
      <c r="I57" s="465"/>
      <c r="J57" s="465"/>
      <c r="K57" s="465"/>
      <c r="L57" s="465"/>
      <c r="M57" s="465"/>
      <c r="N57" s="465"/>
      <c r="O57" s="465"/>
    </row>
    <row r="58" spans="1:15" s="64" customFormat="1" ht="12.75">
      <c r="A58" s="63" t="s">
        <v>301</v>
      </c>
      <c r="B58" s="66"/>
      <c r="C58" s="66"/>
      <c r="D58" s="66"/>
      <c r="E58" s="66"/>
      <c r="F58" s="66"/>
      <c r="G58" s="66"/>
      <c r="H58" s="66"/>
      <c r="I58" s="66"/>
      <c r="J58" s="66"/>
      <c r="K58" s="66"/>
      <c r="L58" s="66"/>
      <c r="M58" s="66"/>
      <c r="N58" s="66"/>
      <c r="O58" s="66"/>
    </row>
    <row r="59" spans="1:15" s="10" customFormat="1" ht="15">
      <c r="A59" s="10" t="s">
        <v>263</v>
      </c>
      <c r="C59" s="100"/>
    </row>
    <row r="60" spans="1:15" s="64" customFormat="1" ht="12.75">
      <c r="A60" s="64" t="s">
        <v>187</v>
      </c>
      <c r="C60" s="65"/>
      <c r="F60" s="161"/>
      <c r="H60" s="65"/>
      <c r="M60" s="65"/>
    </row>
    <row r="61" spans="1:15">
      <c r="A61" s="68" t="s">
        <v>188</v>
      </c>
    </row>
  </sheetData>
  <mergeCells count="5">
    <mergeCell ref="A7:G7"/>
    <mergeCell ref="A57:O57"/>
    <mergeCell ref="A20:G20"/>
    <mergeCell ref="A36:G36"/>
    <mergeCell ref="A37:G37"/>
  </mergeCells>
  <conditionalFormatting sqref="G6:G19">
    <cfRule type="cellIs" dxfId="17" priority="13" operator="lessThan">
      <formula>0.05</formula>
    </cfRule>
    <cfRule type="cellIs" priority="14" operator="lessThan">
      <formula>0.05</formula>
    </cfRule>
    <cfRule type="cellIs" dxfId="16" priority="15" operator="lessThan">
      <formula>0.05</formula>
    </cfRule>
  </conditionalFormatting>
  <conditionalFormatting sqref="G22:G27">
    <cfRule type="cellIs" dxfId="15" priority="4" operator="lessThan">
      <formula>0.05</formula>
    </cfRule>
    <cfRule type="cellIs" priority="5" operator="lessThan">
      <formula>0.05</formula>
    </cfRule>
    <cfRule type="cellIs" dxfId="14" priority="6" operator="lessThan">
      <formula>0.05</formula>
    </cfRule>
  </conditionalFormatting>
  <conditionalFormatting sqref="G39:G44">
    <cfRule type="cellIs" dxfId="13" priority="1" operator="lessThan">
      <formula>0.05</formula>
    </cfRule>
    <cfRule type="cellIs" priority="2" operator="lessThan">
      <formula>0.05</formula>
    </cfRule>
    <cfRule type="cellIs" dxfId="12" priority="3" operator="lessThan">
      <formula>0.05</formula>
    </cfRule>
  </conditionalFormatting>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6C95-D524-48E5-9ECB-1B9F199093A9}">
  <dimension ref="A1:G22"/>
  <sheetViews>
    <sheetView zoomScale="90" zoomScaleNormal="90" workbookViewId="0">
      <selection activeCell="H18" sqref="H18"/>
    </sheetView>
  </sheetViews>
  <sheetFormatPr defaultRowHeight="17.25"/>
  <cols>
    <col min="1" max="1" width="67.5703125" bestFit="1" customWidth="1"/>
    <col min="2" max="2" width="12" customWidth="1"/>
    <col min="3" max="3" width="2" style="15" bestFit="1" customWidth="1"/>
    <col min="4" max="4" width="1.85546875" bestFit="1" customWidth="1"/>
    <col min="5" max="5" width="11" customWidth="1"/>
    <col min="6" max="6" width="11.42578125" customWidth="1"/>
  </cols>
  <sheetData>
    <row r="1" spans="1:7" ht="17.25" customHeight="1">
      <c r="A1" s="481" t="s">
        <v>557</v>
      </c>
      <c r="B1" s="481"/>
      <c r="C1" s="481"/>
      <c r="D1" s="481"/>
      <c r="E1" s="481"/>
      <c r="F1" s="481"/>
      <c r="G1" s="481"/>
    </row>
    <row r="2" spans="1:7" ht="46.5" customHeight="1">
      <c r="A2" s="484" t="s">
        <v>559</v>
      </c>
      <c r="B2" s="484"/>
      <c r="C2" s="484"/>
      <c r="D2" s="484"/>
      <c r="E2" s="484"/>
      <c r="F2" s="484"/>
      <c r="G2" s="484"/>
    </row>
    <row r="3" spans="1:7" ht="17.25" customHeight="1">
      <c r="A3" s="484" t="s">
        <v>558</v>
      </c>
      <c r="B3" s="484"/>
      <c r="C3" s="484"/>
      <c r="D3" s="484"/>
      <c r="E3" s="484"/>
      <c r="F3" s="484"/>
      <c r="G3" s="484"/>
    </row>
    <row r="4" spans="1:7">
      <c r="A4" t="s">
        <v>306</v>
      </c>
    </row>
    <row r="5" spans="1:7">
      <c r="A5" t="s">
        <v>307</v>
      </c>
    </row>
    <row r="7" spans="1:7" ht="45">
      <c r="A7" s="17"/>
      <c r="B7" s="18" t="s">
        <v>142</v>
      </c>
      <c r="C7" s="19"/>
      <c r="D7" s="19"/>
      <c r="E7" s="18" t="s">
        <v>143</v>
      </c>
      <c r="F7" s="18" t="s">
        <v>144</v>
      </c>
      <c r="G7" s="69" t="s">
        <v>145</v>
      </c>
    </row>
    <row r="8" spans="1:7" ht="15">
      <c r="A8" s="462" t="s">
        <v>308</v>
      </c>
      <c r="B8" s="462"/>
      <c r="C8" s="462"/>
      <c r="D8" s="462"/>
      <c r="E8" s="462"/>
      <c r="F8" s="462"/>
      <c r="G8" s="462"/>
    </row>
    <row r="9" spans="1:7" ht="15">
      <c r="A9" s="483" t="s">
        <v>309</v>
      </c>
      <c r="B9" s="464"/>
      <c r="C9" s="464"/>
      <c r="D9" s="464"/>
      <c r="E9" s="464"/>
      <c r="F9" s="464"/>
      <c r="G9" s="464"/>
    </row>
    <row r="10" spans="1:7" ht="15.75">
      <c r="A10" s="20" t="s">
        <v>148</v>
      </c>
      <c r="B10" s="21">
        <v>46.5</v>
      </c>
      <c r="C10" s="120" t="s">
        <v>176</v>
      </c>
      <c r="D10" s="120"/>
      <c r="E10" s="128">
        <v>43.7</v>
      </c>
      <c r="F10" s="21">
        <v>49.4</v>
      </c>
      <c r="G10" s="24" t="s">
        <v>149</v>
      </c>
    </row>
    <row r="11" spans="1:7">
      <c r="A11" s="25" t="s">
        <v>150</v>
      </c>
      <c r="B11" s="26"/>
      <c r="C11" s="28"/>
      <c r="D11" s="28"/>
      <c r="E11" s="26"/>
      <c r="F11" s="26"/>
      <c r="G11" s="29"/>
    </row>
    <row r="12" spans="1:7">
      <c r="A12" s="30" t="s">
        <v>310</v>
      </c>
      <c r="B12" s="26">
        <v>47.7</v>
      </c>
      <c r="C12" s="28"/>
      <c r="D12" s="28"/>
      <c r="E12" s="26">
        <v>40.299999999999997</v>
      </c>
      <c r="F12" s="26">
        <v>55.2</v>
      </c>
      <c r="G12" s="31" t="s">
        <v>152</v>
      </c>
    </row>
    <row r="13" spans="1:7">
      <c r="A13" s="34" t="s">
        <v>311</v>
      </c>
      <c r="B13" s="21">
        <v>46.5</v>
      </c>
      <c r="C13" s="23" t="s">
        <v>156</v>
      </c>
      <c r="D13" s="23"/>
      <c r="E13" s="21">
        <v>43.4</v>
      </c>
      <c r="F13" s="21">
        <v>49.6</v>
      </c>
      <c r="G13" s="35">
        <v>0.76400000000000001</v>
      </c>
    </row>
    <row r="14" spans="1:7">
      <c r="A14" s="25" t="s">
        <v>150</v>
      </c>
      <c r="B14" s="26"/>
      <c r="C14" s="28"/>
      <c r="D14" s="28"/>
      <c r="E14" s="26"/>
      <c r="F14" s="26"/>
      <c r="G14" s="42"/>
    </row>
    <row r="15" spans="1:7">
      <c r="A15" s="30" t="s">
        <v>151</v>
      </c>
      <c r="B15" s="26">
        <v>48.6</v>
      </c>
      <c r="C15" s="28"/>
      <c r="D15" s="28"/>
      <c r="E15" s="26">
        <v>40.799999999999997</v>
      </c>
      <c r="F15" s="26">
        <v>56.4</v>
      </c>
      <c r="G15" s="42" t="s">
        <v>152</v>
      </c>
    </row>
    <row r="16" spans="1:7">
      <c r="A16" s="34" t="s">
        <v>311</v>
      </c>
      <c r="B16" s="21">
        <v>46.4</v>
      </c>
      <c r="C16" s="23"/>
      <c r="D16" s="23"/>
      <c r="E16" s="21">
        <v>43.3</v>
      </c>
      <c r="F16" s="21">
        <v>49.5</v>
      </c>
      <c r="G16" s="58">
        <v>0.61799999999999999</v>
      </c>
    </row>
    <row r="19" spans="1:1">
      <c r="A19" t="s">
        <v>181</v>
      </c>
    </row>
    <row r="20" spans="1:1">
      <c r="A20" t="s">
        <v>185</v>
      </c>
    </row>
    <row r="21" spans="1:1">
      <c r="A21" t="s">
        <v>186</v>
      </c>
    </row>
    <row r="22" spans="1:1">
      <c r="A22" t="s">
        <v>187</v>
      </c>
    </row>
  </sheetData>
  <mergeCells count="5">
    <mergeCell ref="A8:G8"/>
    <mergeCell ref="A9:G9"/>
    <mergeCell ref="A1:G1"/>
    <mergeCell ref="A2:G2"/>
    <mergeCell ref="A3:G3"/>
  </mergeCells>
  <conditionalFormatting sqref="G7 G11:G14">
    <cfRule type="cellIs" dxfId="11" priority="10" operator="lessThan">
      <formula>0.05</formula>
    </cfRule>
    <cfRule type="cellIs" priority="11" operator="lessThan">
      <formula>0.05</formula>
    </cfRule>
    <cfRule type="cellIs" dxfId="10" priority="12" operator="lessThan">
      <formula>0.05</formula>
    </cfRule>
  </conditionalFormatting>
  <conditionalFormatting sqref="G16">
    <cfRule type="cellIs" dxfId="9" priority="7" operator="lessThan">
      <formula>0.05</formula>
    </cfRule>
    <cfRule type="cellIs" priority="8" operator="lessThan">
      <formula>0.05</formula>
    </cfRule>
    <cfRule type="cellIs" dxfId="8" priority="9" operator="lessThan">
      <formula>0.05</formula>
    </cfRule>
  </conditionalFormatting>
  <conditionalFormatting sqref="G10">
    <cfRule type="cellIs" dxfId="7" priority="4" operator="lessThan">
      <formula>0.05</formula>
    </cfRule>
    <cfRule type="cellIs" priority="5" operator="lessThan">
      <formula>0.05</formula>
    </cfRule>
    <cfRule type="cellIs" dxfId="6" priority="6" operator="lessThan">
      <formula>0.05</formula>
    </cfRule>
  </conditionalFormatting>
  <conditionalFormatting sqref="G15">
    <cfRule type="cellIs" dxfId="5" priority="1" operator="lessThan">
      <formula>0.05</formula>
    </cfRule>
    <cfRule type="cellIs" priority="2" operator="lessThan">
      <formula>0.05</formula>
    </cfRule>
    <cfRule type="cellIs" dxfId="4" priority="3" operator="lessThan">
      <formula>0.05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2312-5060-48A2-99B0-2B1EEDDCA9B9}">
  <dimension ref="A1:J185"/>
  <sheetViews>
    <sheetView workbookViewId="0"/>
  </sheetViews>
  <sheetFormatPr defaultRowHeight="15"/>
  <cols>
    <col min="1" max="1" width="41.140625" style="222" customWidth="1"/>
    <col min="2" max="2" width="21.42578125" style="239" customWidth="1"/>
    <col min="3" max="3" width="20" style="327" customWidth="1"/>
    <col min="4" max="4" width="20" style="239" customWidth="1"/>
    <col min="5" max="5" width="21.140625" style="99" customWidth="1"/>
    <col min="6" max="6" width="15.85546875" style="219" customWidth="1"/>
    <col min="7" max="7" width="16.5703125" style="219" customWidth="1"/>
    <col min="8" max="10" width="9.140625" style="219"/>
    <col min="11" max="16384" width="9.140625" style="222"/>
  </cols>
  <sheetData>
    <row r="1" spans="1:10" s="225" customFormat="1" ht="14.25">
      <c r="A1" s="123" t="s">
        <v>563</v>
      </c>
      <c r="B1" s="226"/>
      <c r="C1" s="226"/>
      <c r="D1" s="337"/>
      <c r="E1" s="226"/>
      <c r="F1" s="226"/>
      <c r="G1" s="375"/>
      <c r="H1" s="226"/>
      <c r="I1" s="327"/>
    </row>
    <row r="2" spans="1:10">
      <c r="A2" s="485" t="s">
        <v>587</v>
      </c>
      <c r="B2" s="485"/>
      <c r="C2" s="485"/>
      <c r="D2" s="225"/>
      <c r="E2" s="222"/>
      <c r="F2" s="222"/>
      <c r="G2" s="222"/>
      <c r="H2" s="222"/>
      <c r="J2" s="222"/>
    </row>
    <row r="3" spans="1:10">
      <c r="A3" s="223"/>
      <c r="B3" s="338"/>
      <c r="C3" s="339"/>
      <c r="D3" s="338"/>
      <c r="E3" s="119"/>
    </row>
    <row r="4" spans="1:10">
      <c r="A4" s="325" t="s">
        <v>586</v>
      </c>
      <c r="B4" s="333" t="s">
        <v>565</v>
      </c>
      <c r="C4" s="334" t="s">
        <v>603</v>
      </c>
      <c r="D4" s="334" t="s">
        <v>604</v>
      </c>
      <c r="E4" s="222"/>
      <c r="F4" s="222"/>
      <c r="G4" s="222"/>
      <c r="H4" s="222"/>
      <c r="J4" s="222"/>
    </row>
    <row r="5" spans="1:10">
      <c r="A5" s="226" t="s">
        <v>566</v>
      </c>
      <c r="B5" s="327">
        <v>0.92973818370960448</v>
      </c>
      <c r="C5" s="327">
        <v>0.92926541328045853</v>
      </c>
      <c r="D5" s="327">
        <v>0.93021095413875043</v>
      </c>
      <c r="E5" s="222"/>
      <c r="F5" s="222"/>
      <c r="G5" s="222"/>
      <c r="H5" s="222"/>
      <c r="J5" s="222"/>
    </row>
    <row r="6" spans="1:10">
      <c r="A6" s="225" t="s">
        <v>567</v>
      </c>
      <c r="B6" s="327">
        <v>0.94021947453153576</v>
      </c>
      <c r="C6" s="327">
        <v>0.93913210097948518</v>
      </c>
      <c r="D6" s="327">
        <v>0.94130684808358633</v>
      </c>
      <c r="E6" s="222"/>
      <c r="F6" s="222"/>
      <c r="G6" s="222"/>
      <c r="H6" s="222"/>
      <c r="J6" s="222"/>
    </row>
    <row r="7" spans="1:10">
      <c r="A7" s="225" t="s">
        <v>589</v>
      </c>
      <c r="B7" s="327">
        <v>0.91297208538587848</v>
      </c>
      <c r="C7" s="327">
        <v>0.89058459238926413</v>
      </c>
      <c r="D7" s="327">
        <v>0.93535957838249284</v>
      </c>
      <c r="E7" s="222"/>
      <c r="F7" s="222"/>
      <c r="G7" s="222"/>
      <c r="H7" s="222"/>
      <c r="J7" s="222"/>
    </row>
    <row r="8" spans="1:10">
      <c r="A8" s="225" t="s">
        <v>568</v>
      </c>
      <c r="B8" s="328">
        <v>0.92771181795443536</v>
      </c>
      <c r="C8" s="328">
        <v>0.92718817233535544</v>
      </c>
      <c r="D8" s="328">
        <v>0.92823546357351527</v>
      </c>
      <c r="E8" s="222"/>
      <c r="F8" s="222"/>
      <c r="G8" s="222"/>
      <c r="H8" s="222"/>
      <c r="J8" s="222"/>
    </row>
    <row r="9" spans="1:10">
      <c r="A9" s="313" t="s">
        <v>590</v>
      </c>
      <c r="B9" s="327"/>
      <c r="D9" s="327"/>
      <c r="E9" s="222"/>
      <c r="F9" s="222"/>
      <c r="G9" s="222"/>
      <c r="H9" s="222"/>
      <c r="J9" s="222"/>
    </row>
    <row r="10" spans="1:10">
      <c r="A10" s="225" t="s">
        <v>591</v>
      </c>
      <c r="B10" s="327">
        <v>0.96595254152690668</v>
      </c>
      <c r="C10" s="327">
        <v>0.9653398718923456</v>
      </c>
      <c r="D10" s="327">
        <v>0.96656521116146776</v>
      </c>
      <c r="E10" s="222"/>
      <c r="F10" s="222"/>
      <c r="G10" s="222"/>
      <c r="H10" s="222"/>
      <c r="J10" s="222"/>
    </row>
    <row r="11" spans="1:10">
      <c r="A11" s="225" t="s">
        <v>592</v>
      </c>
      <c r="B11" s="327">
        <v>0.87975404816981906</v>
      </c>
      <c r="C11" s="327">
        <v>0.87843948086157009</v>
      </c>
      <c r="D11" s="327">
        <v>0.88106861547806792</v>
      </c>
      <c r="E11" s="222"/>
      <c r="F11" s="222"/>
      <c r="G11" s="222"/>
      <c r="H11" s="222"/>
      <c r="J11" s="222"/>
    </row>
    <row r="12" spans="1:10">
      <c r="A12" s="225" t="s">
        <v>593</v>
      </c>
      <c r="B12" s="327">
        <v>0.92320593443516163</v>
      </c>
      <c r="C12" s="327">
        <v>0.92232678823223302</v>
      </c>
      <c r="D12" s="327">
        <v>0.92408508063809036</v>
      </c>
      <c r="E12" s="222"/>
      <c r="F12" s="222"/>
      <c r="G12" s="222"/>
      <c r="H12" s="222"/>
      <c r="J12" s="222"/>
    </row>
    <row r="13" spans="1:10">
      <c r="A13" s="225" t="s">
        <v>594</v>
      </c>
      <c r="B13" s="327">
        <v>0.94014066914993422</v>
      </c>
      <c r="C13" s="327">
        <v>0.93904516368985369</v>
      </c>
      <c r="D13" s="327">
        <v>0.94123617461001474</v>
      </c>
      <c r="E13" s="222"/>
      <c r="F13" s="222"/>
      <c r="G13" s="222"/>
      <c r="H13" s="222"/>
      <c r="J13" s="222"/>
    </row>
    <row r="14" spans="1:10">
      <c r="A14" s="225" t="s">
        <v>595</v>
      </c>
      <c r="B14" s="327">
        <v>0.92012779552715651</v>
      </c>
      <c r="C14" s="327">
        <v>0.89009430472953799</v>
      </c>
      <c r="D14" s="327">
        <v>0.95016128632477503</v>
      </c>
      <c r="E14" s="222"/>
      <c r="F14" s="222"/>
      <c r="G14" s="222"/>
      <c r="H14" s="222"/>
      <c r="J14" s="222"/>
    </row>
    <row r="15" spans="1:10">
      <c r="A15" s="234" t="s">
        <v>596</v>
      </c>
      <c r="B15" s="328">
        <v>0.92953407778205621</v>
      </c>
      <c r="C15" s="328">
        <v>0.92581364635173846</v>
      </c>
      <c r="D15" s="328">
        <v>0.93325450921237396</v>
      </c>
      <c r="E15" s="222"/>
      <c r="F15" s="222"/>
      <c r="G15" s="222"/>
      <c r="H15" s="222"/>
      <c r="J15" s="222"/>
    </row>
    <row r="16" spans="1:10">
      <c r="A16" s="315" t="s">
        <v>597</v>
      </c>
      <c r="B16" s="327"/>
      <c r="D16" s="327"/>
      <c r="E16" s="222"/>
      <c r="F16" s="222"/>
      <c r="G16" s="222"/>
      <c r="H16" s="222"/>
      <c r="J16" s="222"/>
    </row>
    <row r="17" spans="1:10">
      <c r="A17" s="316" t="s">
        <v>106</v>
      </c>
      <c r="B17" s="327">
        <v>0.9593485742939849</v>
      </c>
      <c r="C17" s="327">
        <v>0.9580418964854831</v>
      </c>
      <c r="D17" s="327">
        <v>0.9606552521024867</v>
      </c>
      <c r="E17" s="222"/>
      <c r="F17" s="222"/>
      <c r="G17" s="222"/>
      <c r="H17" s="222"/>
      <c r="J17" s="222"/>
    </row>
    <row r="18" spans="1:10">
      <c r="A18" s="317" t="s">
        <v>312</v>
      </c>
      <c r="B18" s="327">
        <v>0.92190346897216968</v>
      </c>
      <c r="C18" s="327">
        <v>0.91876002690738368</v>
      </c>
      <c r="D18" s="327">
        <v>0.92504691103695558</v>
      </c>
      <c r="E18" s="222"/>
      <c r="F18" s="222"/>
      <c r="G18" s="222"/>
      <c r="H18" s="222"/>
      <c r="J18" s="222"/>
    </row>
    <row r="19" spans="1:10">
      <c r="A19" s="316" t="s">
        <v>161</v>
      </c>
      <c r="B19" s="327">
        <v>0.94592231797177473</v>
      </c>
      <c r="C19" s="327">
        <v>0.94096829601420817</v>
      </c>
      <c r="D19" s="327">
        <v>0.95087633992934129</v>
      </c>
      <c r="E19" s="222"/>
      <c r="F19" s="222"/>
      <c r="G19" s="222"/>
      <c r="H19" s="222"/>
      <c r="J19" s="222"/>
    </row>
    <row r="20" spans="1:10">
      <c r="A20" s="316" t="s">
        <v>163</v>
      </c>
      <c r="B20" s="327">
        <v>0.96433967966152911</v>
      </c>
      <c r="C20" s="327">
        <v>0.96069168075896427</v>
      </c>
      <c r="D20" s="327">
        <v>0.96798767856409407</v>
      </c>
      <c r="E20" s="222"/>
      <c r="F20" s="222"/>
      <c r="G20" s="222"/>
      <c r="H20" s="222"/>
      <c r="J20" s="222"/>
    </row>
    <row r="21" spans="1:10">
      <c r="A21" s="316" t="s">
        <v>571</v>
      </c>
      <c r="B21" s="327">
        <v>0.90872813326527768</v>
      </c>
      <c r="C21" s="327">
        <v>0.9048830317410721</v>
      </c>
      <c r="D21" s="327">
        <v>0.91257323478948338</v>
      </c>
      <c r="E21" s="222"/>
      <c r="F21" s="222"/>
      <c r="G21" s="222"/>
      <c r="H21" s="222"/>
      <c r="J21" s="222"/>
    </row>
    <row r="22" spans="1:10">
      <c r="A22" s="316" t="s">
        <v>572</v>
      </c>
      <c r="B22" s="327">
        <v>0.88266706222650748</v>
      </c>
      <c r="C22" s="327">
        <v>0.8772349186933972</v>
      </c>
      <c r="D22" s="327">
        <v>0.88809920575961765</v>
      </c>
      <c r="E22" s="222"/>
      <c r="F22" s="222"/>
      <c r="G22" s="222"/>
      <c r="H22" s="222"/>
      <c r="J22" s="222"/>
    </row>
    <row r="23" spans="1:10">
      <c r="A23" s="316" t="s">
        <v>573</v>
      </c>
      <c r="B23" s="327">
        <v>0.96680920382814095</v>
      </c>
      <c r="C23" s="327">
        <v>0.96179905845418301</v>
      </c>
      <c r="D23" s="327">
        <v>0.97181934920209878</v>
      </c>
      <c r="E23" s="222"/>
      <c r="F23" s="222"/>
      <c r="G23" s="222"/>
      <c r="H23" s="222"/>
      <c r="J23" s="222"/>
    </row>
    <row r="24" spans="1:10">
      <c r="A24" s="316" t="s">
        <v>574</v>
      </c>
      <c r="B24" s="327">
        <v>0.96184419713831482</v>
      </c>
      <c r="C24" s="327">
        <v>0.95320043546407274</v>
      </c>
      <c r="D24" s="327">
        <v>0.97048795881255678</v>
      </c>
      <c r="E24" s="222"/>
      <c r="F24" s="222"/>
      <c r="G24" s="222"/>
      <c r="H24" s="222"/>
      <c r="J24" s="222"/>
    </row>
    <row r="25" spans="1:10" ht="26.25" customHeight="1">
      <c r="A25" s="329" t="s">
        <v>598</v>
      </c>
      <c r="B25" s="327">
        <v>0.91297208538587848</v>
      </c>
      <c r="C25" s="327">
        <v>0.89058459238926413</v>
      </c>
      <c r="D25" s="327">
        <v>0.93535957838249284</v>
      </c>
      <c r="E25" s="222"/>
      <c r="F25" s="222"/>
      <c r="G25" s="222"/>
      <c r="H25" s="222"/>
      <c r="J25" s="222"/>
    </row>
    <row r="26" spans="1:10">
      <c r="A26" s="317" t="s">
        <v>599</v>
      </c>
      <c r="B26" s="328">
        <v>0.91665495432185518</v>
      </c>
      <c r="C26" s="328">
        <v>0.91023234569006362</v>
      </c>
      <c r="D26" s="328">
        <v>0.92307756295364685</v>
      </c>
      <c r="E26" s="222"/>
      <c r="F26" s="222"/>
      <c r="G26" s="222"/>
      <c r="H26" s="222"/>
      <c r="J26" s="222"/>
    </row>
    <row r="27" spans="1:10">
      <c r="A27" s="313" t="s">
        <v>600</v>
      </c>
      <c r="B27" s="327"/>
      <c r="D27" s="327"/>
      <c r="E27" s="222"/>
      <c r="F27" s="222"/>
      <c r="G27" s="222"/>
      <c r="H27" s="222"/>
      <c r="J27" s="222"/>
    </row>
    <row r="28" spans="1:10">
      <c r="A28" s="317" t="s">
        <v>508</v>
      </c>
      <c r="B28" s="327">
        <v>0.97107415335638614</v>
      </c>
      <c r="C28" s="327">
        <v>0.9686404757802124</v>
      </c>
      <c r="D28" s="327">
        <v>0.97350783093255999</v>
      </c>
      <c r="E28" s="222"/>
      <c r="F28" s="222"/>
      <c r="G28" s="222"/>
      <c r="H28" s="222"/>
      <c r="J28" s="222"/>
    </row>
    <row r="29" spans="1:10">
      <c r="A29" s="317" t="s">
        <v>601</v>
      </c>
      <c r="B29" s="328">
        <v>0.93671837585853623</v>
      </c>
      <c r="C29" s="328">
        <v>0.93554345460630917</v>
      </c>
      <c r="D29" s="328">
        <v>0.9378932971107633</v>
      </c>
      <c r="E29" s="222"/>
      <c r="F29" s="222"/>
      <c r="G29" s="222"/>
      <c r="H29" s="222"/>
      <c r="J29" s="222"/>
    </row>
    <row r="30" spans="1:10">
      <c r="A30" s="313" t="s">
        <v>602</v>
      </c>
      <c r="B30" s="327"/>
      <c r="D30" s="327"/>
      <c r="E30" s="222"/>
      <c r="F30" s="222"/>
      <c r="G30" s="222"/>
      <c r="H30" s="222"/>
      <c r="J30" s="222"/>
    </row>
    <row r="31" spans="1:10">
      <c r="A31" s="317" t="s">
        <v>579</v>
      </c>
      <c r="B31" s="327">
        <v>0.92249538319482915</v>
      </c>
      <c r="C31" s="327">
        <v>0.92087001366523302</v>
      </c>
      <c r="D31" s="327">
        <v>0.92412075272442529</v>
      </c>
      <c r="E31" s="222"/>
      <c r="F31" s="222"/>
      <c r="G31" s="222"/>
      <c r="H31" s="222"/>
      <c r="J31" s="222"/>
    </row>
    <row r="32" spans="1:10">
      <c r="A32" s="330" t="s">
        <v>580</v>
      </c>
      <c r="B32" s="328">
        <v>0.9693847664662405</v>
      </c>
      <c r="C32" s="328">
        <v>0.96798325056545753</v>
      </c>
      <c r="D32" s="328">
        <v>0.97078628236702358</v>
      </c>
      <c r="E32" s="222"/>
      <c r="F32" s="222"/>
      <c r="G32" s="222"/>
      <c r="H32" s="222"/>
      <c r="J32" s="222"/>
    </row>
    <row r="33" spans="1:7" hidden="1">
      <c r="A33" s="317"/>
      <c r="B33" s="318"/>
      <c r="C33" s="311" t="e">
        <f t="shared" ref="C33:C47" si="0">B33/D33</f>
        <v>#DIV/0!</v>
      </c>
      <c r="D33" s="318"/>
      <c r="E33" s="312" t="e">
        <f t="shared" ref="E33:E47" si="1">100*(SQRT(C33*(1-C33)/D33)/C33)</f>
        <v>#DIV/0!</v>
      </c>
      <c r="F33" s="311" t="e">
        <f t="shared" ref="F33:F47" si="2">C33-1.96*SQRT(C33*(1-C33)/D33)</f>
        <v>#DIV/0!</v>
      </c>
      <c r="G33" s="311" t="e">
        <f t="shared" ref="G33:G47" si="3">C33+1.96*SQRT(C33*(1-C33)/D33)</f>
        <v>#DIV/0!</v>
      </c>
    </row>
    <row r="34" spans="1:7" hidden="1">
      <c r="A34" s="317"/>
      <c r="B34" s="318"/>
      <c r="C34" s="311" t="e">
        <f t="shared" si="0"/>
        <v>#DIV/0!</v>
      </c>
      <c r="D34" s="318"/>
      <c r="E34" s="312" t="e">
        <f t="shared" si="1"/>
        <v>#DIV/0!</v>
      </c>
      <c r="F34" s="311" t="e">
        <f t="shared" si="2"/>
        <v>#DIV/0!</v>
      </c>
      <c r="G34" s="311" t="e">
        <f t="shared" si="3"/>
        <v>#DIV/0!</v>
      </c>
    </row>
    <row r="35" spans="1:7" hidden="1">
      <c r="A35" s="317"/>
      <c r="B35" s="318"/>
      <c r="C35" s="311" t="e">
        <f t="shared" si="0"/>
        <v>#DIV/0!</v>
      </c>
      <c r="D35" s="318"/>
      <c r="E35" s="312" t="e">
        <f t="shared" si="1"/>
        <v>#DIV/0!</v>
      </c>
      <c r="F35" s="311" t="e">
        <f t="shared" si="2"/>
        <v>#DIV/0!</v>
      </c>
      <c r="G35" s="311" t="e">
        <f t="shared" si="3"/>
        <v>#DIV/0!</v>
      </c>
    </row>
    <row r="36" spans="1:7" hidden="1">
      <c r="A36" s="317"/>
      <c r="B36" s="318"/>
      <c r="C36" s="311" t="e">
        <f t="shared" si="0"/>
        <v>#DIV/0!</v>
      </c>
      <c r="D36" s="318"/>
      <c r="E36" s="312" t="e">
        <f t="shared" si="1"/>
        <v>#DIV/0!</v>
      </c>
      <c r="F36" s="311" t="e">
        <f t="shared" si="2"/>
        <v>#DIV/0!</v>
      </c>
      <c r="G36" s="311" t="e">
        <f t="shared" si="3"/>
        <v>#DIV/0!</v>
      </c>
    </row>
    <row r="37" spans="1:7" hidden="1">
      <c r="A37" s="317"/>
      <c r="B37" s="318"/>
      <c r="C37" s="311" t="e">
        <f t="shared" si="0"/>
        <v>#DIV/0!</v>
      </c>
      <c r="D37" s="318"/>
      <c r="E37" s="312" t="e">
        <f t="shared" si="1"/>
        <v>#DIV/0!</v>
      </c>
      <c r="F37" s="311" t="e">
        <f t="shared" si="2"/>
        <v>#DIV/0!</v>
      </c>
      <c r="G37" s="311" t="e">
        <f t="shared" si="3"/>
        <v>#DIV/0!</v>
      </c>
    </row>
    <row r="38" spans="1:7" hidden="1">
      <c r="A38" s="317"/>
      <c r="B38" s="318"/>
      <c r="C38" s="311" t="e">
        <f t="shared" si="0"/>
        <v>#DIV/0!</v>
      </c>
      <c r="D38" s="318"/>
      <c r="E38" s="312" t="e">
        <f t="shared" si="1"/>
        <v>#DIV/0!</v>
      </c>
      <c r="F38" s="311" t="e">
        <f t="shared" si="2"/>
        <v>#DIV/0!</v>
      </c>
      <c r="G38" s="311" t="e">
        <f t="shared" si="3"/>
        <v>#DIV/0!</v>
      </c>
    </row>
    <row r="39" spans="1:7" hidden="1">
      <c r="A39" s="317"/>
      <c r="B39" s="318"/>
      <c r="C39" s="311" t="e">
        <f t="shared" si="0"/>
        <v>#DIV/0!</v>
      </c>
      <c r="D39" s="318"/>
      <c r="E39" s="312" t="e">
        <f t="shared" si="1"/>
        <v>#DIV/0!</v>
      </c>
      <c r="F39" s="311" t="e">
        <f t="shared" si="2"/>
        <v>#DIV/0!</v>
      </c>
      <c r="G39" s="311" t="e">
        <f t="shared" si="3"/>
        <v>#DIV/0!</v>
      </c>
    </row>
    <row r="40" spans="1:7" hidden="1">
      <c r="A40" s="317"/>
      <c r="B40" s="318"/>
      <c r="C40" s="311" t="e">
        <f t="shared" si="0"/>
        <v>#DIV/0!</v>
      </c>
      <c r="D40" s="318"/>
      <c r="E40" s="312" t="e">
        <f t="shared" si="1"/>
        <v>#DIV/0!</v>
      </c>
      <c r="F40" s="311" t="e">
        <f t="shared" si="2"/>
        <v>#DIV/0!</v>
      </c>
      <c r="G40" s="311" t="e">
        <f t="shared" si="3"/>
        <v>#DIV/0!</v>
      </c>
    </row>
    <row r="41" spans="1:7" hidden="1">
      <c r="A41" s="319"/>
      <c r="B41" s="310"/>
      <c r="C41" s="311" t="e">
        <f t="shared" si="0"/>
        <v>#DIV/0!</v>
      </c>
      <c r="D41" s="310"/>
      <c r="E41" s="312" t="e">
        <f t="shared" si="1"/>
        <v>#DIV/0!</v>
      </c>
      <c r="F41" s="311" t="e">
        <f t="shared" si="2"/>
        <v>#DIV/0!</v>
      </c>
      <c r="G41" s="311" t="e">
        <f t="shared" si="3"/>
        <v>#DIV/0!</v>
      </c>
    </row>
    <row r="42" spans="1:7" hidden="1">
      <c r="A42" s="316"/>
      <c r="B42" s="310"/>
      <c r="C42" s="311" t="e">
        <f t="shared" si="0"/>
        <v>#DIV/0!</v>
      </c>
      <c r="D42" s="310"/>
      <c r="E42" s="312" t="e">
        <f t="shared" si="1"/>
        <v>#DIV/0!</v>
      </c>
      <c r="F42" s="311" t="e">
        <f t="shared" si="2"/>
        <v>#DIV/0!</v>
      </c>
      <c r="G42" s="311" t="e">
        <f t="shared" si="3"/>
        <v>#DIV/0!</v>
      </c>
    </row>
    <row r="43" spans="1:7" hidden="1">
      <c r="A43" s="317"/>
      <c r="B43" s="310"/>
      <c r="C43" s="311" t="e">
        <f t="shared" si="0"/>
        <v>#DIV/0!</v>
      </c>
      <c r="D43" s="310"/>
      <c r="E43" s="312" t="e">
        <f t="shared" si="1"/>
        <v>#DIV/0!</v>
      </c>
      <c r="F43" s="311" t="e">
        <f t="shared" si="2"/>
        <v>#DIV/0!</v>
      </c>
      <c r="G43" s="311" t="e">
        <f t="shared" si="3"/>
        <v>#DIV/0!</v>
      </c>
    </row>
    <row r="44" spans="1:7" hidden="1">
      <c r="A44" s="317"/>
      <c r="B44" s="310"/>
      <c r="C44" s="311" t="e">
        <f t="shared" si="0"/>
        <v>#DIV/0!</v>
      </c>
      <c r="D44" s="310"/>
      <c r="E44" s="312" t="e">
        <f t="shared" si="1"/>
        <v>#DIV/0!</v>
      </c>
      <c r="F44" s="311" t="e">
        <f t="shared" si="2"/>
        <v>#DIV/0!</v>
      </c>
      <c r="G44" s="311" t="e">
        <f t="shared" si="3"/>
        <v>#DIV/0!</v>
      </c>
    </row>
    <row r="45" spans="1:7" hidden="1">
      <c r="A45" s="316"/>
      <c r="B45" s="310"/>
      <c r="C45" s="311" t="e">
        <f t="shared" si="0"/>
        <v>#DIV/0!</v>
      </c>
      <c r="D45" s="310"/>
      <c r="E45" s="312" t="e">
        <f t="shared" si="1"/>
        <v>#DIV/0!</v>
      </c>
      <c r="F45" s="311" t="e">
        <f t="shared" si="2"/>
        <v>#DIV/0!</v>
      </c>
      <c r="G45" s="311" t="e">
        <f t="shared" si="3"/>
        <v>#DIV/0!</v>
      </c>
    </row>
    <row r="46" spans="1:7" hidden="1">
      <c r="A46" s="317"/>
      <c r="B46" s="310"/>
      <c r="C46" s="311" t="e">
        <f t="shared" si="0"/>
        <v>#DIV/0!</v>
      </c>
      <c r="D46" s="310"/>
      <c r="E46" s="312" t="e">
        <f t="shared" si="1"/>
        <v>#DIV/0!</v>
      </c>
      <c r="F46" s="311" t="e">
        <f t="shared" si="2"/>
        <v>#DIV/0!</v>
      </c>
      <c r="G46" s="311" t="e">
        <f t="shared" si="3"/>
        <v>#DIV/0!</v>
      </c>
    </row>
    <row r="47" spans="1:7" hidden="1">
      <c r="A47" s="316"/>
      <c r="B47" s="310"/>
      <c r="C47" s="311" t="e">
        <f t="shared" si="0"/>
        <v>#DIV/0!</v>
      </c>
      <c r="D47" s="310"/>
      <c r="E47" s="312" t="e">
        <f t="shared" si="1"/>
        <v>#DIV/0!</v>
      </c>
      <c r="F47" s="311" t="e">
        <f t="shared" si="2"/>
        <v>#DIV/0!</v>
      </c>
      <c r="G47" s="311" t="e">
        <f t="shared" si="3"/>
        <v>#DIV/0!</v>
      </c>
    </row>
    <row r="48" spans="1:7">
      <c r="B48" s="310"/>
      <c r="C48" s="311"/>
      <c r="D48" s="310"/>
      <c r="E48" s="312"/>
      <c r="F48" s="311"/>
      <c r="G48" s="311"/>
    </row>
    <row r="49" spans="1:9">
      <c r="A49" s="325" t="s">
        <v>60</v>
      </c>
      <c r="B49" s="333" t="s">
        <v>605</v>
      </c>
      <c r="C49" s="334" t="s">
        <v>603</v>
      </c>
      <c r="D49" s="334" t="s">
        <v>604</v>
      </c>
      <c r="E49" s="222"/>
      <c r="F49" s="222"/>
      <c r="G49" s="222"/>
      <c r="H49" s="222"/>
      <c r="I49" s="222"/>
    </row>
    <row r="50" spans="1:9">
      <c r="A50" s="226" t="s">
        <v>566</v>
      </c>
      <c r="B50" s="327">
        <v>9.0312191611475884E-2</v>
      </c>
      <c r="C50" s="327">
        <v>8.9782003894000012E-2</v>
      </c>
      <c r="D50" s="327">
        <v>9.0842379328951756E-2</v>
      </c>
      <c r="E50" s="222"/>
      <c r="F50" s="222"/>
      <c r="G50" s="222"/>
      <c r="H50" s="222"/>
      <c r="I50" s="222"/>
    </row>
    <row r="51" spans="1:9">
      <c r="A51" s="225" t="s">
        <v>567</v>
      </c>
      <c r="B51" s="327">
        <v>7.6701091896746218E-2</v>
      </c>
      <c r="C51" s="327">
        <v>7.5480540099601243E-2</v>
      </c>
      <c r="D51" s="327">
        <v>7.7921643693891193E-2</v>
      </c>
      <c r="E51" s="222"/>
      <c r="F51" s="222"/>
      <c r="G51" s="222"/>
      <c r="H51" s="222"/>
      <c r="I51" s="222"/>
    </row>
    <row r="52" spans="1:9">
      <c r="A52" s="225" t="s">
        <v>589</v>
      </c>
      <c r="B52" s="327">
        <v>8.5385878489326772E-2</v>
      </c>
      <c r="C52" s="327">
        <v>6.3190661163077672E-2</v>
      </c>
      <c r="D52" s="327">
        <v>0.10758109581557587</v>
      </c>
      <c r="E52" s="222"/>
      <c r="F52" s="222"/>
      <c r="G52" s="222"/>
      <c r="H52" s="222"/>
      <c r="I52" s="222"/>
    </row>
    <row r="53" spans="1:9">
      <c r="A53" s="225" t="s">
        <v>568</v>
      </c>
      <c r="B53" s="328">
        <v>9.296095450457402E-2</v>
      </c>
      <c r="C53" s="328">
        <v>9.2373788967932066E-2</v>
      </c>
      <c r="D53" s="328">
        <v>9.3548120041215974E-2</v>
      </c>
      <c r="E53" s="222"/>
      <c r="F53" s="222"/>
      <c r="G53" s="222"/>
      <c r="H53" s="222"/>
      <c r="I53" s="222"/>
    </row>
    <row r="54" spans="1:9">
      <c r="A54" s="313" t="s">
        <v>590</v>
      </c>
      <c r="B54" s="327"/>
      <c r="D54" s="327"/>
      <c r="E54" s="222"/>
      <c r="F54" s="222"/>
      <c r="G54" s="222"/>
      <c r="H54" s="222"/>
      <c r="I54" s="222"/>
    </row>
    <row r="55" spans="1:9">
      <c r="A55" s="225" t="s">
        <v>591</v>
      </c>
      <c r="B55" s="327">
        <v>6.9648740749103502E-2</v>
      </c>
      <c r="C55" s="327">
        <v>6.8788764966874347E-2</v>
      </c>
      <c r="D55" s="327">
        <v>7.0508716531332657E-2</v>
      </c>
      <c r="E55" s="222"/>
      <c r="F55" s="222"/>
      <c r="G55" s="222"/>
      <c r="H55" s="222"/>
      <c r="I55" s="222"/>
    </row>
    <row r="56" spans="1:9">
      <c r="A56" s="225" t="s">
        <v>592</v>
      </c>
      <c r="B56" s="327">
        <v>0.12707511226017146</v>
      </c>
      <c r="C56" s="327">
        <v>0.12572898646227884</v>
      </c>
      <c r="D56" s="327">
        <v>0.12842123805806407</v>
      </c>
      <c r="E56" s="222"/>
      <c r="F56" s="222"/>
      <c r="G56" s="222"/>
      <c r="H56" s="222"/>
      <c r="I56" s="222"/>
    </row>
    <row r="57" spans="1:9">
      <c r="A57" s="225" t="s">
        <v>593</v>
      </c>
      <c r="B57" s="327">
        <v>9.1945150744642212E-2</v>
      </c>
      <c r="C57" s="327">
        <v>9.0991106674721753E-2</v>
      </c>
      <c r="D57" s="327">
        <v>9.2899194814562672E-2</v>
      </c>
      <c r="E57" s="222"/>
      <c r="F57" s="222"/>
      <c r="G57" s="222"/>
      <c r="H57" s="222"/>
      <c r="I57" s="222"/>
    </row>
    <row r="58" spans="1:9">
      <c r="A58" s="225" t="s">
        <v>594</v>
      </c>
      <c r="B58" s="327">
        <v>7.665191879604083E-2</v>
      </c>
      <c r="C58" s="327">
        <v>7.5423358605761701E-2</v>
      </c>
      <c r="D58" s="327">
        <v>7.7880478986319959E-2</v>
      </c>
      <c r="E58" s="222"/>
      <c r="F58" s="222"/>
      <c r="G58" s="222"/>
      <c r="H58" s="222"/>
      <c r="I58" s="222"/>
    </row>
    <row r="59" spans="1:9">
      <c r="A59" s="225" t="s">
        <v>595</v>
      </c>
      <c r="B59" s="327">
        <v>6.7092651757188496E-2</v>
      </c>
      <c r="C59" s="327">
        <v>3.9376008110884722E-2</v>
      </c>
      <c r="D59" s="327">
        <v>9.4809295403492269E-2</v>
      </c>
      <c r="E59" s="222"/>
      <c r="F59" s="222"/>
      <c r="G59" s="222"/>
      <c r="H59" s="222"/>
      <c r="I59" s="222"/>
    </row>
    <row r="60" spans="1:9">
      <c r="A60" s="234" t="s">
        <v>596</v>
      </c>
      <c r="B60" s="328">
        <v>0.10143572253699323</v>
      </c>
      <c r="C60" s="328">
        <v>9.70469697864626E-2</v>
      </c>
      <c r="D60" s="328">
        <v>0.10582447528752387</v>
      </c>
      <c r="E60" s="222"/>
      <c r="F60" s="222"/>
      <c r="G60" s="222"/>
      <c r="H60" s="222"/>
      <c r="I60" s="222"/>
    </row>
    <row r="61" spans="1:9">
      <c r="A61" s="315" t="s">
        <v>597</v>
      </c>
      <c r="B61" s="327"/>
      <c r="D61" s="327"/>
      <c r="E61" s="222"/>
      <c r="F61" s="222"/>
      <c r="G61" s="222"/>
      <c r="H61" s="222"/>
      <c r="I61" s="222"/>
    </row>
    <row r="62" spans="1:9">
      <c r="A62" s="316" t="s">
        <v>106</v>
      </c>
      <c r="B62" s="327">
        <v>6.2817678298725865E-2</v>
      </c>
      <c r="C62" s="327">
        <v>6.1212233446586363E-2</v>
      </c>
      <c r="D62" s="327">
        <v>6.4423123150865375E-2</v>
      </c>
      <c r="E62" s="222"/>
      <c r="F62" s="222"/>
      <c r="G62" s="222"/>
      <c r="H62" s="222"/>
      <c r="I62" s="222"/>
    </row>
    <row r="63" spans="1:9">
      <c r="A63" s="317" t="s">
        <v>312</v>
      </c>
      <c r="B63" s="327">
        <v>9.763852666928656E-2</v>
      </c>
      <c r="C63" s="327">
        <v>9.4161181953230089E-2</v>
      </c>
      <c r="D63" s="327">
        <v>0.10111587138534303</v>
      </c>
      <c r="E63" s="222"/>
      <c r="F63" s="222"/>
      <c r="G63" s="222"/>
      <c r="H63" s="222"/>
      <c r="I63" s="222"/>
    </row>
    <row r="64" spans="1:9">
      <c r="A64" s="316" t="s">
        <v>161</v>
      </c>
      <c r="B64" s="327">
        <v>0.10266017234919446</v>
      </c>
      <c r="C64" s="327">
        <v>9.601202519842629E-2</v>
      </c>
      <c r="D64" s="327">
        <v>0.10930831949996263</v>
      </c>
      <c r="E64" s="222"/>
      <c r="F64" s="222"/>
      <c r="G64" s="222"/>
      <c r="H64" s="222"/>
      <c r="I64" s="222"/>
    </row>
    <row r="65" spans="1:10">
      <c r="A65" s="316" t="s">
        <v>163</v>
      </c>
      <c r="B65" s="327">
        <v>5.9736073335348042E-2</v>
      </c>
      <c r="C65" s="327">
        <v>5.5073879954000898E-2</v>
      </c>
      <c r="D65" s="327">
        <v>6.4398266716695185E-2</v>
      </c>
      <c r="E65" s="222"/>
      <c r="F65" s="222"/>
      <c r="G65" s="222"/>
      <c r="H65" s="222"/>
      <c r="I65" s="222"/>
    </row>
    <row r="66" spans="1:10">
      <c r="A66" s="316" t="s">
        <v>571</v>
      </c>
      <c r="B66" s="327">
        <v>9.4195164957542571E-2</v>
      </c>
      <c r="C66" s="327">
        <v>9.0295260381820577E-2</v>
      </c>
      <c r="D66" s="327">
        <v>9.8095069533264564E-2</v>
      </c>
      <c r="E66" s="222"/>
      <c r="F66" s="222"/>
      <c r="G66" s="222"/>
      <c r="H66" s="222"/>
      <c r="I66" s="222"/>
    </row>
    <row r="67" spans="1:10">
      <c r="A67" s="316" t="s">
        <v>572</v>
      </c>
      <c r="B67" s="327">
        <v>9.8716902766446638E-2</v>
      </c>
      <c r="C67" s="327">
        <v>9.3682022145192126E-2</v>
      </c>
      <c r="D67" s="327">
        <v>0.10375178338770115</v>
      </c>
      <c r="E67" s="222"/>
      <c r="F67" s="222"/>
      <c r="G67" s="222"/>
      <c r="H67" s="222"/>
      <c r="I67" s="222"/>
    </row>
    <row r="68" spans="1:10">
      <c r="A68" s="316" t="s">
        <v>573</v>
      </c>
      <c r="B68" s="327">
        <v>6.2512726532274479E-2</v>
      </c>
      <c r="C68" s="327">
        <v>5.5741957247618233E-2</v>
      </c>
      <c r="D68" s="327">
        <v>6.9283495816930718E-2</v>
      </c>
      <c r="E68" s="222"/>
      <c r="F68" s="222"/>
      <c r="G68" s="222"/>
      <c r="H68" s="222"/>
      <c r="I68" s="222"/>
    </row>
    <row r="69" spans="1:10">
      <c r="A69" s="316" t="s">
        <v>574</v>
      </c>
      <c r="B69" s="327">
        <v>8.3730789613142551E-2</v>
      </c>
      <c r="C69" s="327">
        <v>7.1233257504258379E-2</v>
      </c>
      <c r="D69" s="327">
        <v>9.6228321722026722E-2</v>
      </c>
      <c r="E69" s="222"/>
      <c r="F69" s="222"/>
      <c r="G69" s="222"/>
      <c r="H69" s="222"/>
      <c r="I69" s="222"/>
    </row>
    <row r="70" spans="1:10" ht="24.75">
      <c r="A70" s="329" t="s">
        <v>598</v>
      </c>
      <c r="B70" s="327">
        <v>8.5385878489326772E-2</v>
      </c>
      <c r="C70" s="327">
        <v>6.3190661163077672E-2</v>
      </c>
      <c r="D70" s="327">
        <v>0.10758109581557587</v>
      </c>
      <c r="E70" s="222"/>
      <c r="F70" s="222"/>
      <c r="G70" s="222"/>
      <c r="H70" s="222"/>
      <c r="I70" s="222"/>
    </row>
    <row r="71" spans="1:10">
      <c r="A71" s="317" t="s">
        <v>599</v>
      </c>
      <c r="B71" s="328">
        <v>7.3225579761068166E-2</v>
      </c>
      <c r="C71" s="328">
        <v>6.7172351545218695E-2</v>
      </c>
      <c r="D71" s="328">
        <v>7.9278807976917637E-2</v>
      </c>
      <c r="E71" s="222"/>
      <c r="F71" s="222"/>
      <c r="G71" s="222"/>
      <c r="H71" s="222"/>
      <c r="I71" s="222"/>
    </row>
    <row r="72" spans="1:10">
      <c r="A72" s="313" t="s">
        <v>600</v>
      </c>
      <c r="B72" s="327"/>
      <c r="D72" s="327"/>
      <c r="E72" s="222"/>
      <c r="F72" s="222"/>
      <c r="G72" s="222"/>
      <c r="H72" s="222"/>
      <c r="I72" s="222"/>
    </row>
    <row r="73" spans="1:10">
      <c r="A73" s="317" t="s">
        <v>508</v>
      </c>
      <c r="B73" s="327">
        <v>8.5844448103628082E-2</v>
      </c>
      <c r="C73" s="327">
        <v>8.1776644652206951E-2</v>
      </c>
      <c r="D73" s="327">
        <v>8.9912251555049214E-2</v>
      </c>
      <c r="E73" s="222"/>
      <c r="F73" s="222"/>
      <c r="G73" s="222"/>
      <c r="H73" s="222"/>
      <c r="I73" s="222"/>
    </row>
    <row r="74" spans="1:10">
      <c r="A74" s="317" t="s">
        <v>601</v>
      </c>
      <c r="B74" s="328">
        <v>7.5672431665666437E-2</v>
      </c>
      <c r="C74" s="328">
        <v>7.4396147947008565E-2</v>
      </c>
      <c r="D74" s="328">
        <v>7.6948715384324309E-2</v>
      </c>
      <c r="E74" s="222"/>
      <c r="F74" s="222"/>
      <c r="G74" s="222"/>
      <c r="H74" s="222"/>
      <c r="I74" s="222"/>
    </row>
    <row r="75" spans="1:10">
      <c r="A75" s="313" t="s">
        <v>602</v>
      </c>
      <c r="B75" s="327"/>
      <c r="D75" s="327"/>
      <c r="E75" s="222"/>
      <c r="F75" s="222"/>
      <c r="G75" s="222"/>
      <c r="H75" s="222"/>
      <c r="I75" s="222"/>
    </row>
    <row r="76" spans="1:10">
      <c r="A76" s="317" t="s">
        <v>579</v>
      </c>
      <c r="B76" s="327">
        <v>7.0021545090797166E-2</v>
      </c>
      <c r="C76" s="327">
        <v>6.8470378240407456E-2</v>
      </c>
      <c r="D76" s="327">
        <v>7.1572711941186876E-2</v>
      </c>
      <c r="E76" s="222"/>
      <c r="F76" s="222"/>
      <c r="G76" s="222"/>
      <c r="H76" s="222"/>
      <c r="I76" s="222"/>
    </row>
    <row r="77" spans="1:10">
      <c r="A77" s="330" t="s">
        <v>580</v>
      </c>
      <c r="B77" s="328">
        <v>8.4316799614079216E-2</v>
      </c>
      <c r="C77" s="328">
        <v>8.2056266746842438E-2</v>
      </c>
      <c r="D77" s="328">
        <v>8.6577332481315994E-2</v>
      </c>
      <c r="E77" s="222"/>
      <c r="F77" s="222"/>
      <c r="G77" s="222"/>
      <c r="H77" s="222"/>
      <c r="I77" s="222"/>
    </row>
    <row r="78" spans="1:10">
      <c r="A78" s="317"/>
      <c r="B78" s="310"/>
      <c r="C78" s="331"/>
      <c r="D78" s="310"/>
      <c r="E78" s="332"/>
      <c r="F78" s="331"/>
      <c r="G78" s="331"/>
    </row>
    <row r="79" spans="1:10">
      <c r="A79" s="325" t="s">
        <v>582</v>
      </c>
      <c r="B79" s="349" t="s">
        <v>564</v>
      </c>
      <c r="C79" s="326" t="s">
        <v>583</v>
      </c>
      <c r="D79" s="334" t="s">
        <v>603</v>
      </c>
      <c r="E79" s="334" t="s">
        <v>604</v>
      </c>
      <c r="G79" s="222"/>
      <c r="H79" s="222"/>
      <c r="I79" s="222"/>
      <c r="J79" s="222"/>
    </row>
    <row r="80" spans="1:10">
      <c r="A80" s="226" t="s">
        <v>566</v>
      </c>
      <c r="B80" s="239">
        <v>4915</v>
      </c>
      <c r="C80" s="231">
        <v>4.4000000000000004</v>
      </c>
      <c r="D80" s="231">
        <v>4.2767191878006496</v>
      </c>
      <c r="E80" s="231">
        <v>4.5232808121993511</v>
      </c>
      <c r="G80" s="222"/>
      <c r="H80" s="222"/>
      <c r="I80" s="222"/>
      <c r="J80" s="222"/>
    </row>
    <row r="81" spans="1:10">
      <c r="A81" s="225" t="s">
        <v>567</v>
      </c>
      <c r="B81" s="239">
        <v>525</v>
      </c>
      <c r="C81" s="231">
        <v>2.9</v>
      </c>
      <c r="D81" s="231">
        <v>2.6515735756960859</v>
      </c>
      <c r="E81" s="231">
        <v>3.148426424303914</v>
      </c>
      <c r="G81" s="222"/>
      <c r="H81" s="222"/>
      <c r="I81" s="222"/>
      <c r="J81" s="222"/>
    </row>
    <row r="82" spans="1:10">
      <c r="A82" s="225" t="s">
        <v>589</v>
      </c>
      <c r="B82" s="342" t="s">
        <v>581</v>
      </c>
      <c r="C82" s="342" t="s">
        <v>581</v>
      </c>
      <c r="D82" s="320" t="s">
        <v>581</v>
      </c>
      <c r="E82" s="320" t="s">
        <v>581</v>
      </c>
      <c r="G82" s="222"/>
      <c r="H82" s="222"/>
      <c r="I82" s="222"/>
      <c r="J82" s="222"/>
    </row>
    <row r="83" spans="1:10">
      <c r="A83" s="225" t="s">
        <v>568</v>
      </c>
      <c r="B83" s="239">
        <v>4387</v>
      </c>
      <c r="C83" s="231">
        <v>4.7</v>
      </c>
      <c r="D83" s="236">
        <v>4.5605939333061301</v>
      </c>
      <c r="E83" s="236">
        <v>4.8394060666938703</v>
      </c>
      <c r="G83" s="222"/>
      <c r="H83" s="222"/>
      <c r="I83" s="222"/>
      <c r="J83" s="222"/>
    </row>
    <row r="84" spans="1:10">
      <c r="A84" s="313" t="s">
        <v>590</v>
      </c>
      <c r="B84" s="340"/>
      <c r="C84" s="343"/>
      <c r="D84" s="231"/>
      <c r="E84" s="231"/>
      <c r="G84" s="222"/>
      <c r="H84" s="222"/>
      <c r="I84" s="222"/>
      <c r="J84" s="222"/>
    </row>
    <row r="85" spans="1:10">
      <c r="A85" s="225" t="s">
        <v>591</v>
      </c>
      <c r="B85" s="239">
        <v>806</v>
      </c>
      <c r="C85" s="231">
        <v>2.4</v>
      </c>
      <c r="D85" s="231">
        <v>2.2341104023031537</v>
      </c>
      <c r="E85" s="231">
        <v>2.5658895976968461</v>
      </c>
      <c r="G85" s="222"/>
      <c r="H85" s="222"/>
      <c r="I85" s="222"/>
      <c r="J85" s="222"/>
    </row>
    <row r="86" spans="1:10">
      <c r="A86" s="225" t="s">
        <v>592</v>
      </c>
      <c r="B86" s="239">
        <v>1907</v>
      </c>
      <c r="C86" s="231">
        <v>8.1</v>
      </c>
      <c r="D86" s="231">
        <v>7.734977604835831</v>
      </c>
      <c r="E86" s="231">
        <v>8.4650223951641674</v>
      </c>
      <c r="G86" s="222"/>
      <c r="H86" s="222"/>
      <c r="I86" s="222"/>
      <c r="J86" s="222"/>
    </row>
    <row r="87" spans="1:10">
      <c r="A87" s="225" t="s">
        <v>593</v>
      </c>
      <c r="B87" s="239">
        <v>1558</v>
      </c>
      <c r="C87" s="231">
        <v>4.4000000000000004</v>
      </c>
      <c r="D87" s="231">
        <v>4.18103082557821</v>
      </c>
      <c r="E87" s="231">
        <v>4.6189691744217907</v>
      </c>
      <c r="G87" s="222"/>
      <c r="H87" s="222"/>
      <c r="I87" s="222"/>
      <c r="J87" s="222"/>
    </row>
    <row r="88" spans="1:10">
      <c r="A88" s="225" t="s">
        <v>594</v>
      </c>
      <c r="B88" s="239">
        <v>530</v>
      </c>
      <c r="C88" s="231">
        <v>2.9</v>
      </c>
      <c r="D88" s="231">
        <v>2.6527398769330697</v>
      </c>
      <c r="E88" s="231">
        <v>3.1472601230669301</v>
      </c>
      <c r="G88" s="222"/>
      <c r="H88" s="222"/>
      <c r="I88" s="222"/>
      <c r="J88" s="222"/>
    </row>
    <row r="89" spans="1:10">
      <c r="A89" s="225" t="s">
        <v>595</v>
      </c>
      <c r="B89" s="342" t="s">
        <v>581</v>
      </c>
      <c r="C89" s="342" t="s">
        <v>581</v>
      </c>
      <c r="D89" s="320" t="s">
        <v>581</v>
      </c>
      <c r="E89" s="320" t="s">
        <v>581</v>
      </c>
      <c r="G89" s="222"/>
      <c r="H89" s="222"/>
      <c r="I89" s="222"/>
      <c r="J89" s="222"/>
    </row>
    <row r="90" spans="1:10">
      <c r="A90" s="234" t="s">
        <v>596</v>
      </c>
      <c r="B90" s="344">
        <v>111</v>
      </c>
      <c r="C90" s="236">
        <v>6.1</v>
      </c>
      <c r="D90" s="236">
        <v>4.9617274181865554</v>
      </c>
      <c r="E90" s="236">
        <v>7.2382725818134439</v>
      </c>
      <c r="G90" s="222"/>
      <c r="H90" s="222"/>
      <c r="I90" s="222"/>
      <c r="J90" s="222"/>
    </row>
    <row r="91" spans="1:10">
      <c r="A91" s="315" t="s">
        <v>597</v>
      </c>
      <c r="B91" s="340"/>
      <c r="C91" s="343"/>
      <c r="D91" s="231"/>
      <c r="E91" s="231"/>
      <c r="G91" s="222"/>
      <c r="H91" s="222"/>
      <c r="I91" s="222"/>
      <c r="J91" s="222"/>
    </row>
    <row r="92" spans="1:10">
      <c r="A92" s="316" t="s">
        <v>106</v>
      </c>
      <c r="B92" s="239">
        <v>168</v>
      </c>
      <c r="C92" s="231">
        <v>1.9</v>
      </c>
      <c r="D92" s="231">
        <v>1.6124122468481632</v>
      </c>
      <c r="E92" s="231">
        <v>2.1875877531518366</v>
      </c>
      <c r="G92" s="222"/>
      <c r="H92" s="222"/>
      <c r="I92" s="222"/>
      <c r="J92" s="222"/>
    </row>
    <row r="93" spans="1:10">
      <c r="A93" s="317" t="s">
        <v>312</v>
      </c>
      <c r="B93" s="239">
        <v>117</v>
      </c>
      <c r="C93" s="231">
        <v>4.2</v>
      </c>
      <c r="D93" s="231">
        <v>3.4373624300513357</v>
      </c>
      <c r="E93" s="231">
        <v>4.9626375699486651</v>
      </c>
      <c r="G93" s="222"/>
      <c r="H93" s="222"/>
      <c r="I93" s="222"/>
      <c r="J93" s="222"/>
    </row>
    <row r="94" spans="1:10">
      <c r="A94" s="316" t="s">
        <v>161</v>
      </c>
      <c r="B94" s="239">
        <v>24</v>
      </c>
      <c r="C94" s="231">
        <v>3</v>
      </c>
      <c r="D94" s="231">
        <v>1.7979525709311694</v>
      </c>
      <c r="E94" s="231">
        <v>4.2020474290688306</v>
      </c>
      <c r="G94" s="222"/>
      <c r="H94" s="222"/>
      <c r="I94" s="222"/>
      <c r="J94" s="222"/>
    </row>
    <row r="95" spans="1:10">
      <c r="A95" s="316" t="s">
        <v>163</v>
      </c>
      <c r="B95" s="239">
        <v>22</v>
      </c>
      <c r="C95" s="231">
        <v>2.2000000000000002</v>
      </c>
      <c r="D95" s="231">
        <v>1.2796603847743586</v>
      </c>
      <c r="E95" s="231">
        <v>3.1203396152256415</v>
      </c>
      <c r="G95" s="222"/>
      <c r="H95" s="222"/>
      <c r="I95" s="222"/>
      <c r="J95" s="222"/>
    </row>
    <row r="96" spans="1:10">
      <c r="A96" s="316" t="s">
        <v>571</v>
      </c>
      <c r="B96" s="239">
        <v>81</v>
      </c>
      <c r="C96" s="231">
        <v>3.8</v>
      </c>
      <c r="D96" s="231">
        <v>2.9708907083601495</v>
      </c>
      <c r="E96" s="231">
        <v>4.6291092916398497</v>
      </c>
      <c r="G96" s="222"/>
      <c r="H96" s="222"/>
      <c r="I96" s="222"/>
      <c r="J96" s="222"/>
    </row>
    <row r="97" spans="1:10">
      <c r="A97" s="316" t="s">
        <v>572</v>
      </c>
      <c r="B97" s="239">
        <v>72</v>
      </c>
      <c r="C97" s="231">
        <v>5.3</v>
      </c>
      <c r="D97" s="231">
        <v>4.0724980620763622</v>
      </c>
      <c r="E97" s="231">
        <v>6.5275019379236374</v>
      </c>
      <c r="G97" s="222"/>
      <c r="H97" s="222"/>
      <c r="I97" s="222"/>
      <c r="J97" s="222"/>
    </row>
    <row r="98" spans="1:10">
      <c r="A98" s="316" t="s">
        <v>573</v>
      </c>
      <c r="B98" s="342" t="s">
        <v>581</v>
      </c>
      <c r="C98" s="342" t="s">
        <v>581</v>
      </c>
      <c r="D98" s="320" t="s">
        <v>581</v>
      </c>
      <c r="E98" s="320" t="s">
        <v>581</v>
      </c>
      <c r="G98" s="222"/>
      <c r="H98" s="222"/>
      <c r="I98" s="222"/>
      <c r="J98" s="222"/>
    </row>
    <row r="99" spans="1:10">
      <c r="A99" s="316" t="s">
        <v>574</v>
      </c>
      <c r="B99" s="342" t="s">
        <v>581</v>
      </c>
      <c r="C99" s="342" t="s">
        <v>581</v>
      </c>
      <c r="D99" s="320" t="s">
        <v>581</v>
      </c>
      <c r="E99" s="320" t="s">
        <v>581</v>
      </c>
      <c r="G99" s="222"/>
      <c r="H99" s="222"/>
      <c r="I99" s="222"/>
      <c r="J99" s="222"/>
    </row>
    <row r="100" spans="1:10" ht="24.75">
      <c r="A100" s="329" t="s">
        <v>598</v>
      </c>
      <c r="B100" s="342" t="s">
        <v>581</v>
      </c>
      <c r="C100" s="342" t="s">
        <v>581</v>
      </c>
      <c r="D100" s="320" t="s">
        <v>581</v>
      </c>
      <c r="E100" s="320" t="s">
        <v>581</v>
      </c>
      <c r="G100" s="222"/>
      <c r="H100" s="222"/>
      <c r="I100" s="222"/>
      <c r="J100" s="222"/>
    </row>
    <row r="101" spans="1:10">
      <c r="A101" s="317" t="s">
        <v>599</v>
      </c>
      <c r="B101" s="239">
        <v>29</v>
      </c>
      <c r="C101" s="231">
        <v>4.0999999999999996</v>
      </c>
      <c r="D101" s="236">
        <v>2.6047142316474314</v>
      </c>
      <c r="E101" s="236">
        <v>5.5952857683525679</v>
      </c>
      <c r="G101" s="222"/>
      <c r="H101" s="222"/>
      <c r="I101" s="222"/>
      <c r="J101" s="222"/>
    </row>
    <row r="102" spans="1:10">
      <c r="A102" s="313" t="s">
        <v>631</v>
      </c>
      <c r="B102" s="340"/>
      <c r="C102" s="343"/>
      <c r="D102" s="231"/>
      <c r="E102" s="231"/>
      <c r="G102" s="222"/>
      <c r="H102" s="222"/>
      <c r="I102" s="222"/>
      <c r="J102" s="222"/>
    </row>
    <row r="103" spans="1:10">
      <c r="A103" s="317" t="s">
        <v>508</v>
      </c>
      <c r="B103" s="239">
        <v>61</v>
      </c>
      <c r="C103" s="231">
        <v>3.3</v>
      </c>
      <c r="D103" s="231">
        <v>2.4704722451283865</v>
      </c>
      <c r="E103" s="231">
        <v>4.1295277548716136</v>
      </c>
      <c r="G103" s="222"/>
      <c r="H103" s="222"/>
      <c r="I103" s="222"/>
      <c r="J103" s="222"/>
    </row>
    <row r="104" spans="1:10">
      <c r="A104" s="317" t="s">
        <v>601</v>
      </c>
      <c r="B104" s="239">
        <v>465</v>
      </c>
      <c r="C104" s="231">
        <v>2.8</v>
      </c>
      <c r="D104" s="236">
        <v>2.5451416481430376</v>
      </c>
      <c r="E104" s="236">
        <v>3.0548583518569621</v>
      </c>
      <c r="G104" s="222"/>
      <c r="H104" s="222"/>
      <c r="I104" s="222"/>
      <c r="J104" s="222"/>
    </row>
    <row r="105" spans="1:10">
      <c r="A105" s="313" t="s">
        <v>602</v>
      </c>
      <c r="B105" s="340"/>
      <c r="C105" s="343"/>
      <c r="D105" s="231"/>
      <c r="E105" s="231"/>
      <c r="G105" s="222"/>
      <c r="H105" s="222"/>
      <c r="I105" s="222"/>
      <c r="J105" s="222"/>
    </row>
    <row r="106" spans="1:10">
      <c r="A106" s="317" t="s">
        <v>579</v>
      </c>
      <c r="B106" s="239">
        <v>246</v>
      </c>
      <c r="C106" s="231">
        <v>2.4</v>
      </c>
      <c r="D106" s="231">
        <v>2.0997293061893716</v>
      </c>
      <c r="E106" s="231">
        <v>2.7002706938106282</v>
      </c>
      <c r="G106" s="222"/>
      <c r="H106" s="222"/>
      <c r="I106" s="222"/>
      <c r="J106" s="222"/>
    </row>
    <row r="107" spans="1:10">
      <c r="A107" s="330" t="s">
        <v>580</v>
      </c>
      <c r="B107" s="344">
        <v>169</v>
      </c>
      <c r="C107" s="236">
        <v>2.9</v>
      </c>
      <c r="D107" s="236">
        <v>2.4621331653389671</v>
      </c>
      <c r="E107" s="236">
        <v>3.3378668346610327</v>
      </c>
      <c r="F107" s="335"/>
      <c r="G107" s="335"/>
      <c r="H107" s="222"/>
      <c r="I107" s="222"/>
      <c r="J107" s="222"/>
    </row>
    <row r="108" spans="1:10" ht="24.75">
      <c r="A108" s="444" t="s">
        <v>66</v>
      </c>
      <c r="B108" s="349" t="s">
        <v>564</v>
      </c>
      <c r="C108" s="350" t="s">
        <v>607</v>
      </c>
      <c r="D108" s="350" t="s">
        <v>608</v>
      </c>
      <c r="E108" s="350" t="s">
        <v>632</v>
      </c>
      <c r="F108" s="350" t="s">
        <v>603</v>
      </c>
      <c r="G108" s="350" t="s">
        <v>604</v>
      </c>
      <c r="H108" s="222"/>
      <c r="I108" s="222"/>
      <c r="J108" s="222"/>
    </row>
    <row r="109" spans="1:10">
      <c r="A109" s="226" t="s">
        <v>566</v>
      </c>
      <c r="B109" s="239">
        <v>4742</v>
      </c>
      <c r="C109" s="231">
        <v>5.6</v>
      </c>
      <c r="D109" s="352">
        <v>5.4</v>
      </c>
      <c r="E109" s="230">
        <v>1.5</v>
      </c>
      <c r="F109" s="231">
        <v>5.3</v>
      </c>
      <c r="G109" s="231">
        <v>5.6</v>
      </c>
      <c r="H109" s="222"/>
      <c r="I109" s="222"/>
      <c r="J109" s="222"/>
    </row>
    <row r="110" spans="1:10">
      <c r="A110" s="225" t="s">
        <v>567</v>
      </c>
      <c r="B110" s="239">
        <v>606</v>
      </c>
      <c r="C110" s="231">
        <v>5.7</v>
      </c>
      <c r="D110" s="352">
        <v>5.4</v>
      </c>
      <c r="E110" s="230">
        <v>4.0999999999999996</v>
      </c>
      <c r="F110" s="231">
        <v>5</v>
      </c>
      <c r="G110" s="231">
        <v>5.9</v>
      </c>
      <c r="H110" s="222"/>
      <c r="I110" s="222"/>
      <c r="J110" s="222"/>
    </row>
    <row r="111" spans="1:10">
      <c r="A111" s="225" t="s">
        <v>589</v>
      </c>
      <c r="B111" s="342" t="s">
        <v>581</v>
      </c>
      <c r="C111" s="342" t="s">
        <v>581</v>
      </c>
      <c r="D111" s="353" t="s">
        <v>581</v>
      </c>
      <c r="E111" s="342" t="s">
        <v>581</v>
      </c>
      <c r="F111" s="342" t="s">
        <v>581</v>
      </c>
      <c r="G111" s="342" t="s">
        <v>581</v>
      </c>
      <c r="H111" s="222"/>
      <c r="I111" s="222"/>
      <c r="J111" s="222"/>
    </row>
    <row r="112" spans="1:10">
      <c r="A112" s="225" t="s">
        <v>568</v>
      </c>
      <c r="B112" s="344">
        <v>4132</v>
      </c>
      <c r="C112" s="236">
        <v>5.6</v>
      </c>
      <c r="D112" s="354">
        <v>5.4</v>
      </c>
      <c r="E112" s="237">
        <v>1.6</v>
      </c>
      <c r="F112" s="236">
        <v>5.3</v>
      </c>
      <c r="G112" s="236">
        <v>5.6</v>
      </c>
      <c r="H112" s="222"/>
      <c r="I112" s="222"/>
      <c r="J112" s="222"/>
    </row>
    <row r="113" spans="1:10">
      <c r="A113" s="313" t="s">
        <v>590</v>
      </c>
      <c r="C113" s="231"/>
      <c r="D113" s="352"/>
      <c r="E113" s="230"/>
      <c r="F113" s="231"/>
      <c r="G113" s="231"/>
      <c r="H113" s="222"/>
      <c r="I113" s="222"/>
      <c r="J113" s="222"/>
    </row>
    <row r="114" spans="1:10">
      <c r="A114" s="225" t="s">
        <v>591</v>
      </c>
      <c r="B114" s="239">
        <v>2345</v>
      </c>
      <c r="C114" s="231">
        <v>6.4</v>
      </c>
      <c r="D114" s="352">
        <v>5.7</v>
      </c>
      <c r="E114" s="230">
        <v>2.1</v>
      </c>
      <c r="F114" s="231">
        <v>5.5</v>
      </c>
      <c r="G114" s="231">
        <v>6</v>
      </c>
      <c r="H114" s="222"/>
      <c r="I114" s="222"/>
      <c r="J114" s="222"/>
    </row>
    <row r="115" spans="1:10">
      <c r="A115" s="225" t="s">
        <v>592</v>
      </c>
      <c r="B115" s="239">
        <v>719</v>
      </c>
      <c r="C115" s="231">
        <v>3.5</v>
      </c>
      <c r="D115" s="352">
        <v>3.4</v>
      </c>
      <c r="E115" s="230">
        <v>3.7</v>
      </c>
      <c r="F115" s="231">
        <v>3.2</v>
      </c>
      <c r="G115" s="231">
        <v>3.7</v>
      </c>
      <c r="H115" s="222"/>
      <c r="I115" s="222"/>
      <c r="J115" s="222"/>
    </row>
    <row r="116" spans="1:10">
      <c r="A116" s="225" t="s">
        <v>593</v>
      </c>
      <c r="B116" s="239">
        <v>966</v>
      </c>
      <c r="C116" s="231">
        <v>8.3000000000000007</v>
      </c>
      <c r="D116" s="352">
        <v>8.8000000000000007</v>
      </c>
      <c r="E116" s="230">
        <v>3.3</v>
      </c>
      <c r="F116" s="231">
        <v>8.1999999999999993</v>
      </c>
      <c r="G116" s="231">
        <v>9.3000000000000007</v>
      </c>
      <c r="H116" s="222"/>
      <c r="I116" s="222"/>
      <c r="J116" s="222"/>
    </row>
    <row r="117" spans="1:10">
      <c r="A117" s="225" t="s">
        <v>594</v>
      </c>
      <c r="B117" s="239">
        <v>596</v>
      </c>
      <c r="C117" s="231">
        <v>5.4</v>
      </c>
      <c r="D117" s="352">
        <v>5.2</v>
      </c>
      <c r="E117" s="230">
        <v>4.2</v>
      </c>
      <c r="F117" s="231">
        <v>4.8</v>
      </c>
      <c r="G117" s="231">
        <v>5.6</v>
      </c>
      <c r="H117" s="222"/>
      <c r="I117" s="222"/>
      <c r="J117" s="222"/>
    </row>
    <row r="118" spans="1:10">
      <c r="A118" s="225" t="s">
        <v>595</v>
      </c>
      <c r="B118" s="342" t="s">
        <v>581</v>
      </c>
      <c r="C118" s="342" t="s">
        <v>581</v>
      </c>
      <c r="D118" s="353" t="s">
        <v>581</v>
      </c>
      <c r="E118" s="342" t="s">
        <v>581</v>
      </c>
      <c r="F118" s="342" t="s">
        <v>581</v>
      </c>
      <c r="G118" s="342" t="s">
        <v>581</v>
      </c>
      <c r="H118" s="222"/>
      <c r="I118" s="222"/>
      <c r="J118" s="222"/>
    </row>
    <row r="119" spans="1:10">
      <c r="A119" s="234" t="s">
        <v>596</v>
      </c>
      <c r="B119" s="344">
        <v>112</v>
      </c>
      <c r="C119" s="236">
        <v>3.1</v>
      </c>
      <c r="D119" s="354">
        <v>3.5</v>
      </c>
      <c r="E119" s="237">
        <v>9.6999999999999993</v>
      </c>
      <c r="F119" s="236">
        <v>2.8</v>
      </c>
      <c r="G119" s="236">
        <v>4.2</v>
      </c>
      <c r="H119" s="222"/>
      <c r="I119" s="222"/>
      <c r="J119" s="222"/>
    </row>
    <row r="120" spans="1:10">
      <c r="A120" s="315" t="s">
        <v>597</v>
      </c>
      <c r="C120" s="231"/>
      <c r="D120" s="352"/>
      <c r="E120" s="230"/>
      <c r="F120" s="231"/>
      <c r="G120" s="231"/>
      <c r="H120" s="222"/>
      <c r="I120" s="222"/>
      <c r="J120" s="222"/>
    </row>
    <row r="121" spans="1:10">
      <c r="A121" s="316" t="s">
        <v>106</v>
      </c>
      <c r="B121" s="239">
        <v>275</v>
      </c>
      <c r="C121" s="356">
        <v>5.0999999999999996</v>
      </c>
      <c r="D121" s="356">
        <v>4.8</v>
      </c>
      <c r="E121" s="231">
        <v>6.1</v>
      </c>
      <c r="F121" s="231">
        <v>4.2</v>
      </c>
      <c r="G121" s="231">
        <v>5.4</v>
      </c>
      <c r="H121" s="222"/>
      <c r="I121" s="222"/>
      <c r="J121" s="222"/>
    </row>
    <row r="122" spans="1:10">
      <c r="A122" s="317" t="s">
        <v>312</v>
      </c>
      <c r="B122" s="239">
        <v>99</v>
      </c>
      <c r="C122" s="356">
        <v>4.5999999999999996</v>
      </c>
      <c r="D122" s="356">
        <v>4.3</v>
      </c>
      <c r="E122" s="231">
        <v>10.3</v>
      </c>
      <c r="F122" s="231">
        <v>3.5</v>
      </c>
      <c r="G122" s="231">
        <v>5.3</v>
      </c>
      <c r="H122" s="222"/>
      <c r="I122" s="222"/>
      <c r="J122" s="222"/>
    </row>
    <row r="123" spans="1:10">
      <c r="A123" s="316" t="s">
        <v>161</v>
      </c>
      <c r="B123" s="239">
        <v>20</v>
      </c>
      <c r="C123" s="356">
        <v>2.7</v>
      </c>
      <c r="D123" s="356">
        <v>2.8</v>
      </c>
      <c r="E123" s="231">
        <v>23.6</v>
      </c>
      <c r="F123" s="231">
        <v>1.7</v>
      </c>
      <c r="G123" s="231">
        <v>4.5</v>
      </c>
      <c r="H123" s="222"/>
      <c r="I123" s="222"/>
      <c r="J123" s="222"/>
    </row>
    <row r="124" spans="1:10">
      <c r="A124" s="316" t="s">
        <v>163</v>
      </c>
      <c r="B124" s="239">
        <v>136</v>
      </c>
      <c r="C124" s="356">
        <v>15.1</v>
      </c>
      <c r="D124" s="356">
        <v>13.4</v>
      </c>
      <c r="E124" s="231">
        <v>8.8000000000000007</v>
      </c>
      <c r="F124" s="231">
        <v>11.2</v>
      </c>
      <c r="G124" s="231">
        <v>15.9</v>
      </c>
      <c r="H124" s="222"/>
      <c r="I124" s="222"/>
      <c r="J124" s="222"/>
    </row>
    <row r="125" spans="1:10">
      <c r="A125" s="316" t="s">
        <v>571</v>
      </c>
      <c r="B125" s="239">
        <v>24</v>
      </c>
      <c r="C125" s="356">
        <v>4.2</v>
      </c>
      <c r="D125" s="356">
        <v>4.4000000000000004</v>
      </c>
      <c r="E125" s="231">
        <v>22.4</v>
      </c>
      <c r="F125" s="231">
        <v>2.7</v>
      </c>
      <c r="G125" s="231">
        <v>6.9</v>
      </c>
      <c r="H125" s="222"/>
      <c r="I125" s="222"/>
      <c r="J125" s="222"/>
    </row>
    <row r="126" spans="1:10">
      <c r="A126" s="316" t="s">
        <v>572</v>
      </c>
      <c r="B126" s="239">
        <v>10</v>
      </c>
      <c r="C126" s="356">
        <v>2.1</v>
      </c>
      <c r="D126" s="356">
        <v>2.2999999999999998</v>
      </c>
      <c r="E126" s="355" t="s">
        <v>633</v>
      </c>
      <c r="F126" s="231">
        <v>1</v>
      </c>
      <c r="G126" s="231">
        <v>4.5999999999999996</v>
      </c>
      <c r="H126" s="222"/>
      <c r="I126" s="222"/>
      <c r="J126" s="222"/>
    </row>
    <row r="127" spans="1:10">
      <c r="A127" s="316" t="s">
        <v>573</v>
      </c>
      <c r="B127" s="239">
        <v>20</v>
      </c>
      <c r="C127" s="356">
        <v>8.1</v>
      </c>
      <c r="D127" s="356">
        <v>8</v>
      </c>
      <c r="E127" s="231">
        <v>26.5</v>
      </c>
      <c r="F127" s="231">
        <v>4.4000000000000004</v>
      </c>
      <c r="G127" s="231">
        <v>13.3</v>
      </c>
      <c r="H127" s="222"/>
      <c r="I127" s="222"/>
      <c r="J127" s="222"/>
    </row>
    <row r="128" spans="1:10">
      <c r="A128" s="316" t="s">
        <v>574</v>
      </c>
      <c r="B128" s="239">
        <v>6</v>
      </c>
      <c r="C128" s="356">
        <v>3.8</v>
      </c>
      <c r="D128" s="356">
        <v>2.8</v>
      </c>
      <c r="E128" s="355" t="s">
        <v>633</v>
      </c>
      <c r="F128" s="231">
        <v>1</v>
      </c>
      <c r="G128" s="231">
        <v>6.2</v>
      </c>
      <c r="H128" s="222"/>
      <c r="I128" s="222"/>
      <c r="J128" s="222"/>
    </row>
    <row r="129" spans="1:10" ht="24.75">
      <c r="A129" s="329" t="s">
        <v>598</v>
      </c>
      <c r="B129" s="342" t="s">
        <v>581</v>
      </c>
      <c r="C129" s="342" t="s">
        <v>581</v>
      </c>
      <c r="D129" s="342" t="s">
        <v>581</v>
      </c>
      <c r="E129" s="342" t="s">
        <v>581</v>
      </c>
      <c r="F129" s="320" t="s">
        <v>581</v>
      </c>
      <c r="G129" s="320" t="s">
        <v>581</v>
      </c>
      <c r="H129" s="222"/>
      <c r="I129" s="222"/>
      <c r="J129" s="222"/>
    </row>
    <row r="130" spans="1:10">
      <c r="A130" s="317" t="s">
        <v>599</v>
      </c>
      <c r="B130" s="239">
        <v>16</v>
      </c>
      <c r="C130" s="356">
        <v>25.4</v>
      </c>
      <c r="D130" s="356">
        <v>25.6</v>
      </c>
      <c r="E130" s="231">
        <v>26.6</v>
      </c>
      <c r="F130" s="231">
        <v>14</v>
      </c>
      <c r="G130" s="231">
        <v>42.9</v>
      </c>
      <c r="H130" s="222"/>
      <c r="I130" s="222"/>
      <c r="J130" s="222"/>
    </row>
    <row r="131" spans="1:10">
      <c r="A131" s="313" t="s">
        <v>628</v>
      </c>
      <c r="C131" s="231"/>
      <c r="E131" s="230"/>
      <c r="F131" s="231"/>
      <c r="G131" s="231"/>
      <c r="H131" s="222"/>
      <c r="I131" s="222"/>
      <c r="J131" s="222"/>
    </row>
    <row r="132" spans="1:10">
      <c r="A132" s="225" t="s">
        <v>166</v>
      </c>
      <c r="B132" s="239">
        <v>369</v>
      </c>
      <c r="C132" s="231">
        <v>7.2</v>
      </c>
      <c r="D132" s="239">
        <v>7</v>
      </c>
      <c r="E132" s="230">
        <v>5.3</v>
      </c>
      <c r="F132" s="231">
        <v>6.3</v>
      </c>
      <c r="G132" s="231">
        <v>7.8</v>
      </c>
      <c r="H132" s="222"/>
      <c r="I132" s="222"/>
      <c r="J132" s="222"/>
    </row>
    <row r="133" spans="1:10">
      <c r="A133" s="225" t="s">
        <v>167</v>
      </c>
      <c r="B133" s="344">
        <v>241</v>
      </c>
      <c r="C133" s="236">
        <v>4.3</v>
      </c>
      <c r="D133" s="344">
        <v>4.0999999999999996</v>
      </c>
      <c r="E133" s="237">
        <v>6.6</v>
      </c>
      <c r="F133" s="236">
        <v>3.6</v>
      </c>
      <c r="G133" s="236">
        <v>4.5999999999999996</v>
      </c>
      <c r="H133" s="222"/>
      <c r="I133" s="222"/>
      <c r="J133" s="222"/>
    </row>
    <row r="134" spans="1:10">
      <c r="A134" s="313" t="s">
        <v>629</v>
      </c>
      <c r="C134" s="231"/>
      <c r="E134" s="230"/>
      <c r="F134" s="231"/>
      <c r="G134" s="231"/>
      <c r="H134" s="222"/>
      <c r="I134" s="222"/>
      <c r="J134" s="222"/>
    </row>
    <row r="135" spans="1:10">
      <c r="A135" s="225" t="s">
        <v>609</v>
      </c>
      <c r="B135" s="239">
        <v>60</v>
      </c>
      <c r="C135" s="231">
        <v>6.1</v>
      </c>
      <c r="D135" s="239">
        <v>0.8</v>
      </c>
      <c r="E135" s="230">
        <v>12.9</v>
      </c>
      <c r="F135" s="231">
        <v>0.6</v>
      </c>
      <c r="G135" s="231">
        <v>1</v>
      </c>
      <c r="H135" s="222"/>
      <c r="I135" s="222"/>
      <c r="J135" s="222"/>
    </row>
    <row r="136" spans="1:10">
      <c r="A136" s="225" t="s">
        <v>610</v>
      </c>
      <c r="B136" s="239">
        <v>122</v>
      </c>
      <c r="C136" s="231">
        <v>6.1</v>
      </c>
      <c r="D136" s="239">
        <v>1.1000000000000001</v>
      </c>
      <c r="E136" s="230">
        <v>9.1</v>
      </c>
      <c r="F136" s="231">
        <v>0.9</v>
      </c>
      <c r="G136" s="231">
        <v>1.3</v>
      </c>
      <c r="H136" s="222"/>
      <c r="I136" s="222"/>
      <c r="J136" s="222"/>
    </row>
    <row r="137" spans="1:10">
      <c r="A137" s="225" t="s">
        <v>611</v>
      </c>
      <c r="B137" s="239">
        <v>106</v>
      </c>
      <c r="C137" s="231">
        <v>6.1</v>
      </c>
      <c r="D137" s="239">
        <v>1.3</v>
      </c>
      <c r="E137" s="230">
        <v>9.6999999999999993</v>
      </c>
      <c r="F137" s="231">
        <v>1.1000000000000001</v>
      </c>
      <c r="G137" s="231">
        <v>1.6</v>
      </c>
      <c r="H137" s="222"/>
      <c r="I137" s="222"/>
      <c r="J137" s="222"/>
    </row>
    <row r="138" spans="1:10">
      <c r="A138" s="225" t="s">
        <v>612</v>
      </c>
      <c r="B138" s="239">
        <v>116</v>
      </c>
      <c r="C138" s="231">
        <v>7.4</v>
      </c>
      <c r="D138" s="239">
        <v>1.3</v>
      </c>
      <c r="E138" s="230">
        <v>9.3000000000000007</v>
      </c>
      <c r="F138" s="231">
        <v>1.1000000000000001</v>
      </c>
      <c r="G138" s="231">
        <v>1.6</v>
      </c>
      <c r="H138" s="222"/>
      <c r="I138" s="222"/>
      <c r="J138" s="222"/>
    </row>
    <row r="139" spans="1:10">
      <c r="A139" s="225" t="s">
        <v>613</v>
      </c>
      <c r="B139" s="239">
        <v>75</v>
      </c>
      <c r="C139" s="231">
        <v>5.8</v>
      </c>
      <c r="D139" s="239">
        <v>0.7</v>
      </c>
      <c r="E139" s="230">
        <v>11.5</v>
      </c>
      <c r="F139" s="231">
        <v>0.5</v>
      </c>
      <c r="G139" s="231">
        <v>0.9</v>
      </c>
      <c r="H139" s="222"/>
      <c r="I139" s="222"/>
      <c r="J139" s="222"/>
    </row>
    <row r="140" spans="1:10">
      <c r="A140" s="234" t="s">
        <v>614</v>
      </c>
      <c r="B140" s="344">
        <v>122</v>
      </c>
      <c r="C140" s="236">
        <v>10.4</v>
      </c>
      <c r="D140" s="344">
        <v>1.8</v>
      </c>
      <c r="E140" s="237">
        <v>9.1</v>
      </c>
      <c r="F140" s="236">
        <v>1.5</v>
      </c>
      <c r="G140" s="236">
        <v>2.1</v>
      </c>
      <c r="H140" s="222"/>
      <c r="I140" s="222"/>
      <c r="J140" s="222"/>
    </row>
    <row r="141" spans="1:10">
      <c r="A141" s="313" t="s">
        <v>630</v>
      </c>
      <c r="C141" s="231"/>
      <c r="E141" s="230"/>
      <c r="F141" s="231"/>
      <c r="G141" s="231"/>
      <c r="H141" s="222"/>
      <c r="I141" s="222"/>
      <c r="J141" s="222"/>
    </row>
    <row r="142" spans="1:10">
      <c r="A142" s="225" t="s">
        <v>615</v>
      </c>
      <c r="B142" s="239">
        <v>38</v>
      </c>
      <c r="C142" s="231">
        <v>8</v>
      </c>
      <c r="D142" s="239">
        <v>1</v>
      </c>
      <c r="E142" s="230">
        <v>16.2</v>
      </c>
      <c r="F142" s="231">
        <v>0.7</v>
      </c>
      <c r="G142" s="231">
        <v>1.4</v>
      </c>
      <c r="H142" s="222"/>
      <c r="I142" s="222"/>
      <c r="J142" s="222"/>
    </row>
    <row r="143" spans="1:10">
      <c r="A143" s="225" t="s">
        <v>616</v>
      </c>
      <c r="B143" s="239">
        <v>70</v>
      </c>
      <c r="C143" s="231">
        <v>7.5</v>
      </c>
      <c r="D143" s="239">
        <v>1.4</v>
      </c>
      <c r="E143" s="230">
        <v>12</v>
      </c>
      <c r="F143" s="231">
        <v>1.1000000000000001</v>
      </c>
      <c r="G143" s="231">
        <v>1.7</v>
      </c>
      <c r="H143" s="222"/>
      <c r="I143" s="222"/>
      <c r="J143" s="222"/>
    </row>
    <row r="144" spans="1:10">
      <c r="A144" s="225" t="s">
        <v>617</v>
      </c>
      <c r="B144" s="239">
        <v>67</v>
      </c>
      <c r="C144" s="231">
        <v>8.1999999999999993</v>
      </c>
      <c r="D144" s="239">
        <v>1.8</v>
      </c>
      <c r="E144" s="230">
        <v>12.2</v>
      </c>
      <c r="F144" s="231">
        <v>1.4</v>
      </c>
      <c r="G144" s="231">
        <v>2.2999999999999998</v>
      </c>
      <c r="H144" s="222"/>
      <c r="I144" s="222"/>
      <c r="J144" s="222"/>
    </row>
    <row r="145" spans="1:10">
      <c r="A145" s="225" t="s">
        <v>618</v>
      </c>
      <c r="B145" s="239">
        <v>61</v>
      </c>
      <c r="C145" s="231">
        <v>8.1999999999999993</v>
      </c>
      <c r="D145" s="239">
        <v>1.5</v>
      </c>
      <c r="E145" s="230">
        <v>12.8</v>
      </c>
      <c r="F145" s="231">
        <v>1.1000000000000001</v>
      </c>
      <c r="G145" s="231">
        <v>1.9</v>
      </c>
      <c r="H145" s="222"/>
      <c r="I145" s="222"/>
      <c r="J145" s="222"/>
    </row>
    <row r="146" spans="1:10">
      <c r="A146" s="225" t="s">
        <v>619</v>
      </c>
      <c r="B146" s="239">
        <v>55</v>
      </c>
      <c r="C146" s="231">
        <v>8.8000000000000007</v>
      </c>
      <c r="D146" s="239">
        <v>1</v>
      </c>
      <c r="E146" s="230">
        <v>13.5</v>
      </c>
      <c r="F146" s="231">
        <v>0.8</v>
      </c>
      <c r="G146" s="231">
        <v>1.3</v>
      </c>
      <c r="H146" s="222"/>
      <c r="I146" s="222"/>
      <c r="J146" s="222"/>
    </row>
    <row r="147" spans="1:10">
      <c r="A147" s="234" t="s">
        <v>620</v>
      </c>
      <c r="B147" s="344">
        <v>72</v>
      </c>
      <c r="C147" s="236">
        <v>13.6</v>
      </c>
      <c r="D147" s="344">
        <v>2.2999999999999998</v>
      </c>
      <c r="E147" s="237">
        <v>11.8</v>
      </c>
      <c r="F147" s="236">
        <v>1.8</v>
      </c>
      <c r="G147" s="236">
        <v>2.9</v>
      </c>
      <c r="H147" s="222"/>
      <c r="I147" s="222"/>
      <c r="J147" s="222"/>
    </row>
    <row r="148" spans="1:10">
      <c r="A148" s="225" t="s">
        <v>621</v>
      </c>
      <c r="B148" s="239">
        <v>22</v>
      </c>
      <c r="C148" s="231">
        <v>4.4000000000000004</v>
      </c>
      <c r="D148" s="239">
        <v>0.6</v>
      </c>
      <c r="E148" s="230">
        <v>21.3</v>
      </c>
      <c r="F148" s="231">
        <v>0.4</v>
      </c>
      <c r="G148" s="231">
        <v>0.8</v>
      </c>
      <c r="H148" s="222"/>
      <c r="I148" s="222"/>
      <c r="J148" s="222"/>
    </row>
    <row r="149" spans="1:10">
      <c r="A149" s="225" t="s">
        <v>622</v>
      </c>
      <c r="B149" s="239">
        <v>52</v>
      </c>
      <c r="C149" s="231">
        <v>4.9000000000000004</v>
      </c>
      <c r="D149" s="239">
        <v>0.9</v>
      </c>
      <c r="E149" s="230">
        <v>13.9</v>
      </c>
      <c r="F149" s="231">
        <v>0.7</v>
      </c>
      <c r="G149" s="231">
        <v>1.2</v>
      </c>
      <c r="H149" s="222"/>
      <c r="I149" s="222"/>
      <c r="J149" s="222"/>
    </row>
    <row r="150" spans="1:10">
      <c r="A150" s="225" t="s">
        <v>623</v>
      </c>
      <c r="B150" s="239">
        <v>39</v>
      </c>
      <c r="C150" s="231">
        <v>4.2</v>
      </c>
      <c r="D150" s="239">
        <v>0.9</v>
      </c>
      <c r="E150" s="230">
        <v>16</v>
      </c>
      <c r="F150" s="231">
        <v>0.7</v>
      </c>
      <c r="G150" s="231">
        <v>1.3</v>
      </c>
      <c r="H150" s="222"/>
      <c r="I150" s="222"/>
      <c r="J150" s="222"/>
    </row>
    <row r="151" spans="1:10">
      <c r="A151" s="225" t="s">
        <v>624</v>
      </c>
      <c r="B151" s="239">
        <v>55</v>
      </c>
      <c r="C151" s="231">
        <v>6.8</v>
      </c>
      <c r="D151" s="239">
        <v>1.2</v>
      </c>
      <c r="E151" s="230">
        <v>13.5</v>
      </c>
      <c r="F151" s="231">
        <v>0.9</v>
      </c>
      <c r="G151" s="231">
        <v>1.6</v>
      </c>
      <c r="H151" s="222"/>
      <c r="I151" s="222"/>
      <c r="J151" s="222"/>
    </row>
    <row r="152" spans="1:10">
      <c r="A152" s="225" t="s">
        <v>625</v>
      </c>
      <c r="B152" s="239">
        <v>20</v>
      </c>
      <c r="C152" s="231">
        <v>3</v>
      </c>
      <c r="D152" s="239">
        <v>0.3</v>
      </c>
      <c r="E152" s="230">
        <v>22.4</v>
      </c>
      <c r="F152" s="231">
        <v>0.2</v>
      </c>
      <c r="G152" s="231">
        <v>0.5</v>
      </c>
      <c r="H152" s="222"/>
      <c r="I152" s="222"/>
      <c r="J152" s="222"/>
    </row>
    <row r="153" spans="1:10">
      <c r="A153" s="234" t="s">
        <v>626</v>
      </c>
      <c r="B153" s="344">
        <v>50</v>
      </c>
      <c r="C153" s="236">
        <v>7.7</v>
      </c>
      <c r="D153" s="344">
        <v>1.3</v>
      </c>
      <c r="E153" s="237">
        <v>14.1</v>
      </c>
      <c r="F153" s="236">
        <v>1</v>
      </c>
      <c r="G153" s="236">
        <v>1.7</v>
      </c>
      <c r="H153" s="222"/>
      <c r="I153" s="222"/>
      <c r="J153" s="222"/>
    </row>
    <row r="154" spans="1:10">
      <c r="A154" s="313" t="s">
        <v>631</v>
      </c>
      <c r="C154" s="231"/>
      <c r="E154" s="230"/>
      <c r="F154" s="231"/>
      <c r="G154" s="231"/>
      <c r="H154" s="222"/>
      <c r="I154" s="222"/>
      <c r="J154" s="222"/>
    </row>
    <row r="155" spans="1:10">
      <c r="A155" s="317" t="s">
        <v>508</v>
      </c>
      <c r="B155" s="239">
        <v>79</v>
      </c>
      <c r="C155" s="231">
        <v>2.7</v>
      </c>
      <c r="D155" s="239">
        <v>3.3</v>
      </c>
      <c r="E155" s="230">
        <v>15.4</v>
      </c>
      <c r="F155" s="231">
        <v>2.4</v>
      </c>
      <c r="G155" s="231">
        <v>4.5</v>
      </c>
      <c r="H155" s="222"/>
      <c r="I155" s="222"/>
      <c r="J155" s="222"/>
    </row>
    <row r="156" spans="1:10">
      <c r="A156" s="330" t="s">
        <v>601</v>
      </c>
      <c r="B156" s="344">
        <v>524</v>
      </c>
      <c r="C156" s="236">
        <v>6.7</v>
      </c>
      <c r="D156" s="344">
        <v>6.1</v>
      </c>
      <c r="E156" s="237">
        <v>5.0999999999999996</v>
      </c>
      <c r="F156" s="236">
        <v>5.5</v>
      </c>
      <c r="G156" s="236">
        <v>6.7</v>
      </c>
      <c r="H156" s="222"/>
      <c r="I156" s="222"/>
      <c r="J156" s="222"/>
    </row>
    <row r="157" spans="1:10" ht="24.75">
      <c r="A157" s="325" t="s">
        <v>71</v>
      </c>
      <c r="B157" s="349" t="s">
        <v>564</v>
      </c>
      <c r="C157" s="350" t="s">
        <v>607</v>
      </c>
      <c r="D157" s="350" t="s">
        <v>608</v>
      </c>
      <c r="E157" s="350" t="s">
        <v>632</v>
      </c>
      <c r="F157" s="350" t="s">
        <v>603</v>
      </c>
      <c r="G157" s="350" t="s">
        <v>604</v>
      </c>
      <c r="H157" s="222"/>
      <c r="I157" s="222"/>
      <c r="J157" s="222"/>
    </row>
    <row r="158" spans="1:10">
      <c r="A158" s="226" t="s">
        <v>566</v>
      </c>
      <c r="B158" s="239">
        <v>136509</v>
      </c>
      <c r="C158" s="231">
        <v>186.1</v>
      </c>
      <c r="D158" s="239">
        <v>173.1</v>
      </c>
      <c r="E158" s="231">
        <v>0.3</v>
      </c>
      <c r="F158" s="231" t="s">
        <v>627</v>
      </c>
      <c r="G158" s="231">
        <v>174</v>
      </c>
      <c r="H158" s="222"/>
      <c r="I158" s="222"/>
      <c r="J158" s="222"/>
    </row>
    <row r="159" spans="1:10">
      <c r="A159" s="225" t="s">
        <v>567</v>
      </c>
      <c r="B159" s="239">
        <v>9795</v>
      </c>
      <c r="C159" s="231">
        <v>102.9</v>
      </c>
      <c r="D159" s="239">
        <v>92.1</v>
      </c>
      <c r="E159" s="231">
        <v>1</v>
      </c>
      <c r="F159" s="231">
        <v>90.3</v>
      </c>
      <c r="G159" s="231">
        <v>94</v>
      </c>
      <c r="H159" s="222"/>
      <c r="I159" s="222"/>
      <c r="J159" s="222"/>
    </row>
    <row r="160" spans="1:10">
      <c r="A160" s="225" t="s">
        <v>589</v>
      </c>
      <c r="B160" s="239">
        <v>53</v>
      </c>
      <c r="C160" s="231">
        <v>131.6</v>
      </c>
      <c r="D160" s="239">
        <v>132.80000000000001</v>
      </c>
      <c r="E160" s="231">
        <v>13.8</v>
      </c>
      <c r="F160" s="231">
        <v>99.3</v>
      </c>
      <c r="G160" s="231">
        <v>174</v>
      </c>
      <c r="H160" s="222"/>
      <c r="I160" s="222"/>
      <c r="J160" s="222"/>
    </row>
    <row r="161" spans="1:10">
      <c r="A161" s="225" t="s">
        <v>568</v>
      </c>
      <c r="B161" s="344">
        <v>126661</v>
      </c>
      <c r="C161" s="236">
        <v>198.6</v>
      </c>
      <c r="D161" s="344">
        <v>186</v>
      </c>
      <c r="E161" s="236">
        <v>0.3</v>
      </c>
      <c r="F161" s="236" t="s">
        <v>627</v>
      </c>
      <c r="G161" s="236">
        <v>187</v>
      </c>
      <c r="H161" s="222"/>
      <c r="I161" s="222"/>
      <c r="J161" s="222"/>
    </row>
    <row r="162" spans="1:10">
      <c r="A162" s="313" t="s">
        <v>590</v>
      </c>
      <c r="C162" s="231"/>
      <c r="E162" s="231"/>
      <c r="F162" s="231"/>
      <c r="G162" s="231"/>
      <c r="H162" s="222"/>
      <c r="I162" s="222"/>
      <c r="J162" s="222"/>
    </row>
    <row r="163" spans="1:10">
      <c r="A163" s="225" t="s">
        <v>591</v>
      </c>
      <c r="B163" s="239">
        <v>40653</v>
      </c>
      <c r="C163" s="231">
        <v>131.4</v>
      </c>
      <c r="D163" s="239">
        <v>116.7</v>
      </c>
      <c r="E163" s="231">
        <v>0.5</v>
      </c>
      <c r="F163" s="231">
        <v>115.6</v>
      </c>
      <c r="G163" s="231">
        <v>117.9</v>
      </c>
      <c r="H163" s="222"/>
      <c r="I163" s="222"/>
      <c r="J163" s="222"/>
    </row>
    <row r="164" spans="1:10">
      <c r="A164" s="225" t="s">
        <v>592</v>
      </c>
      <c r="B164" s="239">
        <v>49652</v>
      </c>
      <c r="C164" s="231">
        <v>271.5</v>
      </c>
      <c r="D164" s="239">
        <v>248.5</v>
      </c>
      <c r="E164" s="231">
        <v>0.5</v>
      </c>
      <c r="F164" s="231">
        <v>246.3</v>
      </c>
      <c r="G164" s="231">
        <v>250.7</v>
      </c>
      <c r="H164" s="222"/>
      <c r="I164" s="222"/>
      <c r="J164" s="222"/>
    </row>
    <row r="165" spans="1:10">
      <c r="A165" s="225" t="s">
        <v>593</v>
      </c>
      <c r="B165" s="239">
        <v>33407</v>
      </c>
      <c r="C165" s="231">
        <v>309.3</v>
      </c>
      <c r="D165" s="239">
        <v>333.6</v>
      </c>
      <c r="E165" s="231">
        <v>0.5</v>
      </c>
      <c r="F165" s="231">
        <v>330.1</v>
      </c>
      <c r="G165" s="231">
        <v>337.2</v>
      </c>
      <c r="H165" s="222"/>
      <c r="I165" s="222"/>
      <c r="J165" s="222"/>
    </row>
    <row r="166" spans="1:10">
      <c r="A166" s="225" t="s">
        <v>594</v>
      </c>
      <c r="B166" s="239">
        <v>9656</v>
      </c>
      <c r="C166" s="231">
        <v>97.1</v>
      </c>
      <c r="D166" s="239">
        <v>87.5</v>
      </c>
      <c r="E166" s="231">
        <v>1</v>
      </c>
      <c r="F166" s="231">
        <v>85.7</v>
      </c>
      <c r="G166" s="231">
        <v>89.3</v>
      </c>
      <c r="H166" s="222"/>
      <c r="I166" s="222"/>
      <c r="J166" s="222"/>
    </row>
    <row r="167" spans="1:10">
      <c r="A167" s="225" t="s">
        <v>595</v>
      </c>
      <c r="B167" s="239">
        <v>40</v>
      </c>
      <c r="C167" s="231">
        <v>105</v>
      </c>
      <c r="D167" s="239">
        <v>103.8</v>
      </c>
      <c r="E167" s="231">
        <v>15.8</v>
      </c>
      <c r="F167" s="231">
        <v>74.099999999999994</v>
      </c>
      <c r="G167" s="231">
        <v>141.5</v>
      </c>
      <c r="H167" s="222"/>
      <c r="I167" s="222"/>
      <c r="J167" s="222"/>
    </row>
    <row r="168" spans="1:10">
      <c r="A168" s="234" t="s">
        <v>596</v>
      </c>
      <c r="B168" s="344">
        <v>3101</v>
      </c>
      <c r="C168" s="236">
        <v>92.9</v>
      </c>
      <c r="D168" s="344">
        <v>102.1</v>
      </c>
      <c r="E168" s="236">
        <v>1.8</v>
      </c>
      <c r="F168" s="236">
        <v>98.5</v>
      </c>
      <c r="G168" s="236">
        <v>105.7</v>
      </c>
      <c r="H168" s="222"/>
      <c r="I168" s="222"/>
      <c r="J168" s="222"/>
    </row>
    <row r="169" spans="1:10">
      <c r="A169" s="315" t="s">
        <v>597</v>
      </c>
      <c r="C169" s="231"/>
      <c r="E169" s="231"/>
      <c r="F169" s="231"/>
      <c r="G169" s="231"/>
      <c r="H169" s="222"/>
      <c r="I169" s="222"/>
      <c r="J169" s="222"/>
    </row>
    <row r="170" spans="1:10">
      <c r="A170" s="316" t="s">
        <v>106</v>
      </c>
      <c r="B170" s="239">
        <v>4310</v>
      </c>
      <c r="C170" s="231">
        <v>92.3</v>
      </c>
      <c r="D170" s="239">
        <v>77.8</v>
      </c>
      <c r="E170" s="231">
        <v>1.5</v>
      </c>
      <c r="F170" s="231">
        <v>75.400000000000006</v>
      </c>
      <c r="G170" s="231">
        <v>80.2</v>
      </c>
      <c r="H170" s="222"/>
      <c r="I170" s="222"/>
      <c r="J170" s="222"/>
    </row>
    <row r="171" spans="1:10">
      <c r="A171" s="317" t="s">
        <v>312</v>
      </c>
      <c r="B171" s="239">
        <v>2168</v>
      </c>
      <c r="C171" s="231">
        <v>109.5</v>
      </c>
      <c r="D171" s="239">
        <v>103.4</v>
      </c>
      <c r="E171" s="231">
        <v>2.2000000000000002</v>
      </c>
      <c r="F171" s="231">
        <v>99</v>
      </c>
      <c r="G171" s="231">
        <v>107.8</v>
      </c>
      <c r="H171" s="222"/>
      <c r="I171" s="222"/>
      <c r="J171" s="222"/>
    </row>
    <row r="172" spans="1:10">
      <c r="A172" s="316" t="s">
        <v>161</v>
      </c>
      <c r="B172" s="239">
        <v>575</v>
      </c>
      <c r="C172" s="231">
        <v>91.2</v>
      </c>
      <c r="D172" s="239">
        <v>72.7</v>
      </c>
      <c r="E172" s="231">
        <v>4.3</v>
      </c>
      <c r="F172" s="231">
        <v>66.7</v>
      </c>
      <c r="G172" s="231">
        <v>79.099999999999994</v>
      </c>
      <c r="H172" s="222"/>
      <c r="I172" s="222"/>
      <c r="J172" s="222"/>
    </row>
    <row r="173" spans="1:10">
      <c r="A173" s="316" t="s">
        <v>163</v>
      </c>
      <c r="B173" s="239">
        <v>852</v>
      </c>
      <c r="C173" s="231">
        <v>106.1</v>
      </c>
      <c r="D173" s="239">
        <v>97.8</v>
      </c>
      <c r="E173" s="231">
        <v>3.5</v>
      </c>
      <c r="F173" s="231">
        <v>91.2</v>
      </c>
      <c r="G173" s="231">
        <v>104.7</v>
      </c>
      <c r="H173" s="222"/>
      <c r="I173" s="222"/>
      <c r="J173" s="222"/>
    </row>
    <row r="174" spans="1:10">
      <c r="A174" s="316" t="s">
        <v>571</v>
      </c>
      <c r="B174" s="239">
        <v>700</v>
      </c>
      <c r="C174" s="231">
        <v>127.7</v>
      </c>
      <c r="D174" s="239">
        <v>137.80000000000001</v>
      </c>
      <c r="E174" s="231">
        <v>3.8</v>
      </c>
      <c r="F174" s="231">
        <v>127.7</v>
      </c>
      <c r="G174" s="231">
        <v>148.4</v>
      </c>
      <c r="H174" s="222"/>
      <c r="I174" s="222"/>
      <c r="J174" s="222"/>
    </row>
    <row r="175" spans="1:10">
      <c r="A175" s="316" t="s">
        <v>572</v>
      </c>
      <c r="B175" s="239">
        <v>613</v>
      </c>
      <c r="C175" s="231">
        <v>132.5</v>
      </c>
      <c r="D175" s="239">
        <v>140.5</v>
      </c>
      <c r="E175" s="231">
        <v>4</v>
      </c>
      <c r="F175" s="231">
        <v>129.6</v>
      </c>
      <c r="G175" s="231">
        <v>152.1</v>
      </c>
      <c r="H175" s="222"/>
      <c r="I175" s="222"/>
      <c r="J175" s="222"/>
    </row>
    <row r="176" spans="1:10">
      <c r="A176" s="316" t="s">
        <v>573</v>
      </c>
      <c r="B176" s="239">
        <v>135</v>
      </c>
      <c r="C176" s="231">
        <v>59.5</v>
      </c>
      <c r="D176" s="239">
        <v>61</v>
      </c>
      <c r="E176" s="231">
        <v>10</v>
      </c>
      <c r="F176" s="231">
        <v>49.6</v>
      </c>
      <c r="G176" s="231">
        <v>74.099999999999994</v>
      </c>
      <c r="H176" s="222"/>
      <c r="I176" s="222"/>
      <c r="J176" s="222"/>
    </row>
    <row r="177" spans="1:10">
      <c r="A177" s="316" t="s">
        <v>574</v>
      </c>
      <c r="B177" s="239">
        <v>97</v>
      </c>
      <c r="C177" s="231">
        <v>67.5</v>
      </c>
      <c r="D177" s="239">
        <v>63.8</v>
      </c>
      <c r="E177" s="231">
        <v>10.3</v>
      </c>
      <c r="F177" s="231">
        <v>51.6</v>
      </c>
      <c r="G177" s="231">
        <v>78.099999999999994</v>
      </c>
      <c r="H177" s="222"/>
      <c r="I177" s="222"/>
      <c r="J177" s="222"/>
    </row>
    <row r="178" spans="1:10" ht="24.75">
      <c r="A178" s="329" t="s">
        <v>598</v>
      </c>
      <c r="B178" s="239">
        <v>53</v>
      </c>
      <c r="C178" s="231">
        <v>131.6</v>
      </c>
      <c r="D178" s="239">
        <v>132.80000000000001</v>
      </c>
      <c r="E178" s="231">
        <v>13.8</v>
      </c>
      <c r="F178" s="231">
        <v>99.3</v>
      </c>
      <c r="G178" s="231">
        <v>174</v>
      </c>
      <c r="H178" s="222"/>
      <c r="I178" s="222"/>
      <c r="J178" s="222"/>
    </row>
    <row r="179" spans="1:10">
      <c r="A179" s="317" t="s">
        <v>599</v>
      </c>
      <c r="B179" s="344">
        <v>345</v>
      </c>
      <c r="C179" s="236">
        <v>616.5</v>
      </c>
      <c r="D179" s="344">
        <v>673.5</v>
      </c>
      <c r="E179" s="236">
        <v>5.4</v>
      </c>
      <c r="F179" s="236">
        <v>603.6</v>
      </c>
      <c r="G179" s="236">
        <v>749.2</v>
      </c>
      <c r="H179" s="222"/>
      <c r="I179" s="222"/>
      <c r="J179" s="222"/>
    </row>
    <row r="180" spans="1:10">
      <c r="A180" s="313" t="s">
        <v>631</v>
      </c>
      <c r="C180" s="231"/>
      <c r="E180" s="231"/>
      <c r="F180" s="231"/>
      <c r="G180" s="231"/>
      <c r="H180" s="222"/>
      <c r="I180" s="222"/>
      <c r="J180" s="222"/>
    </row>
    <row r="181" spans="1:10">
      <c r="A181" s="317" t="s">
        <v>508</v>
      </c>
      <c r="B181" s="239">
        <v>1173</v>
      </c>
      <c r="C181" s="231">
        <v>40.799999999999997</v>
      </c>
      <c r="D181" s="239">
        <v>67.599999999999994</v>
      </c>
      <c r="E181" s="231">
        <v>4.4000000000000004</v>
      </c>
      <c r="F181" s="231">
        <v>62</v>
      </c>
      <c r="G181" s="231">
        <v>73.7</v>
      </c>
      <c r="H181" s="222"/>
      <c r="I181" s="222"/>
      <c r="J181" s="222"/>
    </row>
    <row r="182" spans="1:10">
      <c r="A182" s="330" t="s">
        <v>601</v>
      </c>
      <c r="B182" s="344">
        <v>8622</v>
      </c>
      <c r="C182" s="236">
        <v>129</v>
      </c>
      <c r="D182" s="344">
        <v>90.1</v>
      </c>
      <c r="E182" s="236">
        <v>1.2</v>
      </c>
      <c r="F182" s="236">
        <v>88</v>
      </c>
      <c r="G182" s="236">
        <v>92.2</v>
      </c>
      <c r="H182" s="222"/>
      <c r="I182" s="222"/>
      <c r="J182" s="222"/>
    </row>
    <row r="183" spans="1:10">
      <c r="A183" s="346" t="s">
        <v>606</v>
      </c>
      <c r="E183" s="351"/>
      <c r="H183" s="222"/>
      <c r="I183" s="222"/>
      <c r="J183" s="222"/>
    </row>
    <row r="184" spans="1:10">
      <c r="A184" s="240" t="s">
        <v>584</v>
      </c>
      <c r="E184" s="351"/>
    </row>
    <row r="185" spans="1:10">
      <c r="A185" s="240" t="s">
        <v>585</v>
      </c>
      <c r="E185" s="351"/>
    </row>
  </sheetData>
  <mergeCells count="1">
    <mergeCell ref="A2:C2"/>
  </mergeCells>
  <conditionalFormatting sqref="G1">
    <cfRule type="cellIs" dxfId="3" priority="1" operator="lessThan">
      <formula>0.05</formula>
    </cfRule>
    <cfRule type="cellIs" priority="2" operator="lessThan">
      <formula>0.05</formula>
    </cfRule>
    <cfRule type="cellIs" dxfId="2" priority="3" operator="lessThan">
      <formula>0.05</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8B6B-F3A6-4C80-B952-E3FDF7729667}">
  <dimension ref="A1:Q113"/>
  <sheetViews>
    <sheetView workbookViewId="0"/>
  </sheetViews>
  <sheetFormatPr defaultRowHeight="15"/>
  <cols>
    <col min="1" max="1" width="35" style="222" customWidth="1"/>
    <col min="2" max="2" width="9.140625" style="150"/>
    <col min="3" max="3" width="2.42578125" style="222" customWidth="1"/>
    <col min="4" max="5" width="9.140625" style="231"/>
    <col min="6" max="6" width="2.28515625" style="222" customWidth="1"/>
    <col min="7" max="7" width="10.7109375" style="357" customWidth="1"/>
    <col min="8" max="8" width="2.140625" style="222" customWidth="1"/>
    <col min="9" max="9" width="10.28515625" style="99" customWidth="1"/>
    <col min="10" max="10" width="9.140625" style="231"/>
    <col min="11" max="11" width="2.5703125" style="222" customWidth="1"/>
    <col min="12" max="12" width="9.140625" style="357"/>
    <col min="13" max="13" width="2.42578125" style="222" customWidth="1"/>
    <col min="14" max="14" width="9.140625" style="99"/>
    <col min="15" max="15" width="9.140625" style="231"/>
    <col min="16" max="16384" width="9.140625" style="222"/>
  </cols>
  <sheetData>
    <row r="1" spans="1:17" s="225" customFormat="1" ht="14.25">
      <c r="A1" s="123" t="s">
        <v>671</v>
      </c>
      <c r="B1" s="226"/>
      <c r="C1" s="226"/>
      <c r="D1" s="337"/>
      <c r="E1" s="226"/>
      <c r="F1" s="226"/>
      <c r="G1" s="375"/>
      <c r="H1" s="226"/>
      <c r="I1" s="327"/>
    </row>
    <row r="2" spans="1:17">
      <c r="A2" s="485" t="s">
        <v>587</v>
      </c>
      <c r="B2" s="485"/>
      <c r="C2" s="485"/>
      <c r="D2" s="225"/>
      <c r="E2" s="222"/>
      <c r="G2" s="222"/>
      <c r="I2" s="219"/>
      <c r="J2" s="222"/>
      <c r="L2" s="222"/>
      <c r="N2" s="222"/>
      <c r="O2" s="222"/>
    </row>
    <row r="4" spans="1:17" ht="15.75" thickBot="1"/>
    <row r="5" spans="1:17">
      <c r="A5" s="358"/>
      <c r="B5" s="359"/>
      <c r="C5" s="358"/>
      <c r="D5" s="360"/>
      <c r="E5" s="360"/>
      <c r="F5" s="361"/>
      <c r="G5" s="362"/>
      <c r="H5" s="361"/>
      <c r="I5" s="360"/>
      <c r="J5" s="363"/>
      <c r="K5" s="358"/>
      <c r="L5" s="362"/>
      <c r="M5" s="361"/>
      <c r="N5" s="360"/>
      <c r="O5" s="363"/>
    </row>
    <row r="6" spans="1:17" s="376" customFormat="1">
      <c r="B6" s="486" t="s">
        <v>634</v>
      </c>
      <c r="C6" s="486"/>
      <c r="D6" s="486"/>
      <c r="E6" s="486"/>
      <c r="F6" s="377"/>
      <c r="G6" s="486" t="s">
        <v>166</v>
      </c>
      <c r="H6" s="487"/>
      <c r="I6" s="487"/>
      <c r="J6" s="487"/>
      <c r="K6" s="378"/>
      <c r="L6" s="486" t="s">
        <v>167</v>
      </c>
      <c r="M6" s="487"/>
      <c r="N6" s="487"/>
      <c r="O6" s="487"/>
    </row>
    <row r="7" spans="1:17" ht="74.25" customHeight="1">
      <c r="A7" s="322"/>
      <c r="B7" s="323" t="s">
        <v>635</v>
      </c>
      <c r="C7" s="365"/>
      <c r="D7" s="324" t="s">
        <v>607</v>
      </c>
      <c r="E7" s="324" t="s">
        <v>608</v>
      </c>
      <c r="F7" s="366"/>
      <c r="G7" s="323" t="s">
        <v>636</v>
      </c>
      <c r="H7" s="367"/>
      <c r="I7" s="324" t="s">
        <v>607</v>
      </c>
      <c r="J7" s="324" t="s">
        <v>608</v>
      </c>
      <c r="K7" s="368"/>
      <c r="L7" s="323" t="s">
        <v>637</v>
      </c>
      <c r="M7" s="367"/>
      <c r="N7" s="324" t="s">
        <v>607</v>
      </c>
      <c r="O7" s="324" t="s">
        <v>608</v>
      </c>
    </row>
    <row r="8" spans="1:17">
      <c r="A8" s="325" t="s">
        <v>638</v>
      </c>
      <c r="B8" s="336"/>
      <c r="C8" s="325"/>
      <c r="D8" s="379"/>
      <c r="E8" s="379"/>
      <c r="F8" s="380"/>
      <c r="G8" s="336"/>
      <c r="H8" s="381"/>
      <c r="I8" s="379"/>
      <c r="J8" s="379"/>
      <c r="K8" s="380"/>
      <c r="L8" s="336"/>
      <c r="M8" s="381"/>
      <c r="N8" s="379"/>
      <c r="O8" s="379"/>
    </row>
    <row r="9" spans="1:17">
      <c r="A9" s="226" t="s">
        <v>566</v>
      </c>
      <c r="B9" s="310">
        <v>493025</v>
      </c>
      <c r="C9" s="226"/>
      <c r="D9" s="231">
        <v>586</v>
      </c>
      <c r="E9" s="231">
        <v>549</v>
      </c>
      <c r="F9" s="364"/>
      <c r="G9" s="310">
        <v>239426</v>
      </c>
      <c r="H9" s="225"/>
      <c r="I9" s="231">
        <v>596.70000000000005</v>
      </c>
      <c r="J9" s="231">
        <v>663.7</v>
      </c>
      <c r="K9" s="364"/>
      <c r="L9" s="310">
        <v>253599</v>
      </c>
      <c r="M9" s="225"/>
      <c r="N9" s="231">
        <v>576.20000000000005</v>
      </c>
      <c r="O9" s="231">
        <v>463.1</v>
      </c>
    </row>
    <row r="10" spans="1:17">
      <c r="A10" s="225" t="s">
        <v>567</v>
      </c>
      <c r="B10" s="310">
        <v>34320</v>
      </c>
      <c r="C10" s="226"/>
      <c r="D10" s="231">
        <v>321.3</v>
      </c>
      <c r="E10" s="231">
        <v>360.4</v>
      </c>
      <c r="F10" s="364"/>
      <c r="G10" s="310">
        <v>18818</v>
      </c>
      <c r="H10" s="225"/>
      <c r="I10" s="231">
        <v>367.5</v>
      </c>
      <c r="J10" s="231">
        <v>455.4</v>
      </c>
      <c r="K10" s="364"/>
      <c r="L10" s="310">
        <v>15502</v>
      </c>
      <c r="M10" s="225"/>
      <c r="N10" s="231">
        <v>278.7</v>
      </c>
      <c r="O10" s="231">
        <v>288.2</v>
      </c>
      <c r="Q10" s="150"/>
    </row>
    <row r="11" spans="1:17">
      <c r="A11" s="225" t="s">
        <v>589</v>
      </c>
      <c r="B11" s="310">
        <v>133</v>
      </c>
      <c r="C11" s="226"/>
      <c r="D11" s="231">
        <v>299.7</v>
      </c>
      <c r="E11" s="231">
        <v>455.1</v>
      </c>
      <c r="F11" s="364"/>
      <c r="G11" s="310">
        <v>82</v>
      </c>
      <c r="H11" s="225"/>
      <c r="I11" s="231">
        <v>367.9</v>
      </c>
      <c r="J11" s="231">
        <v>667.8</v>
      </c>
      <c r="K11" s="364"/>
      <c r="L11" s="310">
        <v>51</v>
      </c>
      <c r="M11" s="225"/>
      <c r="N11" s="231">
        <v>230.9</v>
      </c>
      <c r="O11" s="231">
        <v>316.3</v>
      </c>
      <c r="Q11" s="150"/>
    </row>
    <row r="12" spans="1:17">
      <c r="A12" s="225" t="s">
        <v>568</v>
      </c>
      <c r="B12" s="314">
        <v>458572</v>
      </c>
      <c r="C12" s="369"/>
      <c r="D12" s="236">
        <v>624.70000000000005</v>
      </c>
      <c r="E12" s="236">
        <v>574.1</v>
      </c>
      <c r="F12" s="370"/>
      <c r="G12" s="314">
        <v>220526</v>
      </c>
      <c r="H12" s="234"/>
      <c r="I12" s="236">
        <v>630.4</v>
      </c>
      <c r="J12" s="236">
        <v>694.3</v>
      </c>
      <c r="K12" s="370"/>
      <c r="L12" s="314">
        <v>238046</v>
      </c>
      <c r="M12" s="234"/>
      <c r="N12" s="236">
        <v>619.5</v>
      </c>
      <c r="O12" s="236">
        <v>484.4</v>
      </c>
    </row>
    <row r="13" spans="1:17">
      <c r="A13" s="313" t="s">
        <v>590</v>
      </c>
      <c r="B13" s="310"/>
      <c r="C13" s="226"/>
      <c r="F13" s="364"/>
      <c r="G13" s="310"/>
      <c r="H13" s="225"/>
      <c r="I13" s="231"/>
      <c r="K13" s="364"/>
      <c r="L13" s="310"/>
      <c r="M13" s="225"/>
      <c r="N13" s="231"/>
    </row>
    <row r="14" spans="1:17" ht="15.75" customHeight="1">
      <c r="A14" s="225" t="s">
        <v>591</v>
      </c>
      <c r="B14" s="310">
        <v>224352</v>
      </c>
      <c r="C14" s="226"/>
      <c r="D14" s="231">
        <v>608.1</v>
      </c>
      <c r="E14" s="231">
        <v>448.9</v>
      </c>
      <c r="F14" s="364"/>
      <c r="G14" s="310">
        <v>105880</v>
      </c>
      <c r="H14" s="225"/>
      <c r="I14" s="231">
        <v>589.6</v>
      </c>
      <c r="J14" s="231">
        <v>535.6</v>
      </c>
      <c r="K14" s="364"/>
      <c r="L14" s="310">
        <v>118472</v>
      </c>
      <c r="M14" s="225"/>
      <c r="N14" s="231">
        <v>625.6</v>
      </c>
      <c r="O14" s="231">
        <v>381.5</v>
      </c>
    </row>
    <row r="15" spans="1:17" ht="15.75" customHeight="1">
      <c r="A15" s="225" t="s">
        <v>592</v>
      </c>
      <c r="B15" s="310">
        <v>132803</v>
      </c>
      <c r="C15" s="226"/>
      <c r="D15" s="231">
        <v>638.4</v>
      </c>
      <c r="E15" s="231">
        <v>632.9</v>
      </c>
      <c r="F15" s="364"/>
      <c r="G15" s="310">
        <v>62111</v>
      </c>
      <c r="H15" s="225"/>
      <c r="I15" s="231">
        <v>661.3</v>
      </c>
      <c r="J15" s="231">
        <v>778.3</v>
      </c>
      <c r="K15" s="364"/>
      <c r="L15" s="310">
        <v>70692</v>
      </c>
      <c r="M15" s="225"/>
      <c r="N15" s="231">
        <v>619.5</v>
      </c>
      <c r="O15" s="231">
        <v>536.20000000000005</v>
      </c>
    </row>
    <row r="16" spans="1:17" ht="15.75" customHeight="1">
      <c r="A16" s="225" t="s">
        <v>593</v>
      </c>
      <c r="B16" s="310">
        <v>93111</v>
      </c>
      <c r="C16" s="226"/>
      <c r="D16" s="231">
        <v>799.3</v>
      </c>
      <c r="E16" s="231">
        <v>1250.8</v>
      </c>
      <c r="F16" s="364"/>
      <c r="G16" s="310">
        <v>47952</v>
      </c>
      <c r="H16" s="225"/>
      <c r="I16" s="231">
        <v>844.8</v>
      </c>
      <c r="J16" s="231">
        <v>1557.7</v>
      </c>
      <c r="K16" s="364"/>
      <c r="L16" s="310">
        <v>45159</v>
      </c>
      <c r="M16" s="225"/>
      <c r="N16" s="231">
        <v>756.2</v>
      </c>
      <c r="O16" s="231">
        <v>1033.5</v>
      </c>
      <c r="Q16" s="150"/>
    </row>
    <row r="17" spans="1:17" ht="15.75" customHeight="1">
      <c r="A17" s="225" t="s">
        <v>594</v>
      </c>
      <c r="B17" s="310">
        <v>34017</v>
      </c>
      <c r="C17" s="226"/>
      <c r="D17" s="231">
        <v>305.5</v>
      </c>
      <c r="E17" s="231">
        <v>349.6</v>
      </c>
      <c r="F17" s="364"/>
      <c r="G17" s="310">
        <v>18665</v>
      </c>
      <c r="H17" s="225"/>
      <c r="I17" s="231">
        <v>348.7</v>
      </c>
      <c r="J17" s="231">
        <v>440.8</v>
      </c>
      <c r="K17" s="364"/>
      <c r="L17" s="310">
        <v>15352</v>
      </c>
      <c r="M17" s="225"/>
      <c r="N17" s="231">
        <v>265.5</v>
      </c>
      <c r="O17" s="231">
        <v>279.8</v>
      </c>
    </row>
    <row r="18" spans="1:17">
      <c r="A18" s="225" t="s">
        <v>669</v>
      </c>
      <c r="B18" s="310">
        <v>102</v>
      </c>
      <c r="C18" s="226"/>
      <c r="D18" s="231">
        <v>243.3</v>
      </c>
      <c r="E18" s="231">
        <v>360.9</v>
      </c>
      <c r="F18" s="364"/>
      <c r="G18" s="310">
        <v>61</v>
      </c>
      <c r="H18" s="225"/>
      <c r="I18" s="231">
        <v>291.8</v>
      </c>
      <c r="J18" s="231">
        <v>485.7</v>
      </c>
      <c r="K18" s="364"/>
      <c r="L18" s="310">
        <v>41</v>
      </c>
      <c r="M18" s="225"/>
      <c r="N18" s="231">
        <v>195.1</v>
      </c>
      <c r="O18" s="231">
        <v>269.89999999999998</v>
      </c>
    </row>
    <row r="19" spans="1:17">
      <c r="A19" s="234" t="s">
        <v>596</v>
      </c>
      <c r="B19" s="314">
        <v>8640</v>
      </c>
      <c r="C19" s="369"/>
      <c r="D19" s="236">
        <v>239.3</v>
      </c>
      <c r="E19" s="236">
        <v>370.1</v>
      </c>
      <c r="F19" s="370"/>
      <c r="G19" s="314">
        <v>4757</v>
      </c>
      <c r="H19" s="234"/>
      <c r="I19" s="236">
        <v>275.60000000000002</v>
      </c>
      <c r="J19" s="236">
        <v>502.9</v>
      </c>
      <c r="K19" s="370"/>
      <c r="L19" s="314">
        <v>3883</v>
      </c>
      <c r="M19" s="234"/>
      <c r="N19" s="236">
        <v>206.1</v>
      </c>
      <c r="O19" s="236">
        <v>281.3</v>
      </c>
    </row>
    <row r="20" spans="1:17">
      <c r="A20" s="315" t="s">
        <v>597</v>
      </c>
      <c r="B20" s="310"/>
      <c r="C20" s="226"/>
      <c r="F20" s="364"/>
      <c r="G20" s="310"/>
      <c r="H20" s="225"/>
      <c r="I20" s="231"/>
      <c r="K20" s="364"/>
      <c r="L20" s="310"/>
      <c r="M20" s="225"/>
      <c r="N20" s="231"/>
    </row>
    <row r="21" spans="1:17">
      <c r="A21" s="316" t="s">
        <v>106</v>
      </c>
      <c r="B21" s="310">
        <v>20447</v>
      </c>
      <c r="C21" s="226"/>
      <c r="D21" s="231">
        <v>380.7</v>
      </c>
      <c r="E21" s="231">
        <v>351.2</v>
      </c>
      <c r="F21" s="364"/>
      <c r="G21" s="310">
        <v>10990</v>
      </c>
      <c r="H21" s="225"/>
      <c r="I21" s="231">
        <v>428.8</v>
      </c>
      <c r="J21" s="231">
        <v>444</v>
      </c>
      <c r="K21" s="364"/>
      <c r="L21" s="310">
        <v>9457</v>
      </c>
      <c r="M21" s="225"/>
      <c r="N21" s="231">
        <v>336.8</v>
      </c>
      <c r="O21" s="231">
        <v>281</v>
      </c>
    </row>
    <row r="22" spans="1:17">
      <c r="A22" s="317" t="s">
        <v>312</v>
      </c>
      <c r="B22" s="310">
        <v>5222</v>
      </c>
      <c r="C22" s="226"/>
      <c r="D22" s="231">
        <v>242.4</v>
      </c>
      <c r="E22" s="231">
        <v>351.6</v>
      </c>
      <c r="F22" s="364"/>
      <c r="G22" s="310">
        <v>3100</v>
      </c>
      <c r="H22" s="225"/>
      <c r="I22" s="231">
        <v>282.60000000000002</v>
      </c>
      <c r="J22" s="231">
        <v>395.7</v>
      </c>
      <c r="K22" s="364"/>
      <c r="L22" s="310">
        <v>2122</v>
      </c>
      <c r="M22" s="225"/>
      <c r="N22" s="231">
        <v>200.7</v>
      </c>
      <c r="O22" s="231">
        <v>305.2</v>
      </c>
    </row>
    <row r="23" spans="1:17">
      <c r="A23" s="316" t="s">
        <v>161</v>
      </c>
      <c r="B23" s="310">
        <v>1908</v>
      </c>
      <c r="C23" s="226"/>
      <c r="D23" s="231">
        <v>260.8</v>
      </c>
      <c r="E23" s="231">
        <v>272</v>
      </c>
      <c r="F23" s="364"/>
      <c r="G23" s="310">
        <v>917</v>
      </c>
      <c r="H23" s="225"/>
      <c r="I23" s="231">
        <v>305</v>
      </c>
      <c r="J23" s="231">
        <v>422.7</v>
      </c>
      <c r="K23" s="364"/>
      <c r="L23" s="310">
        <v>991</v>
      </c>
      <c r="M23" s="225"/>
      <c r="N23" s="231">
        <v>230</v>
      </c>
      <c r="O23" s="231">
        <v>210.7</v>
      </c>
    </row>
    <row r="24" spans="1:17">
      <c r="A24" s="316" t="s">
        <v>163</v>
      </c>
      <c r="B24" s="310">
        <v>2902</v>
      </c>
      <c r="C24" s="226"/>
      <c r="D24" s="231">
        <v>321.60000000000002</v>
      </c>
      <c r="E24" s="231">
        <v>354.9</v>
      </c>
      <c r="F24" s="364"/>
      <c r="G24" s="310">
        <v>1506</v>
      </c>
      <c r="H24" s="225"/>
      <c r="I24" s="231">
        <v>385.5</v>
      </c>
      <c r="J24" s="231">
        <v>471</v>
      </c>
      <c r="K24" s="364"/>
      <c r="L24" s="310">
        <v>1396</v>
      </c>
      <c r="M24" s="225"/>
      <c r="N24" s="231">
        <v>272.89999999999998</v>
      </c>
      <c r="O24" s="231">
        <v>279.2</v>
      </c>
    </row>
    <row r="25" spans="1:17">
      <c r="A25" s="316" t="s">
        <v>571</v>
      </c>
      <c r="B25" s="310">
        <v>1304</v>
      </c>
      <c r="C25" s="226"/>
      <c r="D25" s="231">
        <v>227.6</v>
      </c>
      <c r="E25" s="231">
        <v>474.5</v>
      </c>
      <c r="F25" s="364"/>
      <c r="G25" s="310">
        <v>860</v>
      </c>
      <c r="H25" s="225"/>
      <c r="I25" s="231">
        <v>284.60000000000002</v>
      </c>
      <c r="J25" s="231">
        <v>576.79999999999995</v>
      </c>
      <c r="K25" s="364"/>
      <c r="L25" s="310">
        <v>444</v>
      </c>
      <c r="M25" s="225"/>
      <c r="N25" s="231">
        <v>164</v>
      </c>
      <c r="O25" s="231">
        <v>375.3</v>
      </c>
    </row>
    <row r="26" spans="1:17">
      <c r="A26" s="316" t="s">
        <v>572</v>
      </c>
      <c r="B26" s="310">
        <v>1099</v>
      </c>
      <c r="C26" s="226"/>
      <c r="D26" s="231">
        <v>227.6</v>
      </c>
      <c r="E26" s="231">
        <v>533.4</v>
      </c>
      <c r="F26" s="364"/>
      <c r="G26" s="310">
        <v>633</v>
      </c>
      <c r="H26" s="225"/>
      <c r="I26" s="231">
        <v>243.2</v>
      </c>
      <c r="J26" s="231">
        <v>371.9</v>
      </c>
      <c r="K26" s="364"/>
      <c r="L26" s="310">
        <v>466</v>
      </c>
      <c r="M26" s="225"/>
      <c r="N26" s="231">
        <v>208.6</v>
      </c>
      <c r="O26" s="231">
        <v>496.4</v>
      </c>
      <c r="Q26" s="150"/>
    </row>
    <row r="27" spans="1:17">
      <c r="A27" s="316" t="s">
        <v>573</v>
      </c>
      <c r="B27" s="310">
        <v>479</v>
      </c>
      <c r="C27" s="226"/>
      <c r="D27" s="231">
        <v>193.7</v>
      </c>
      <c r="E27" s="231">
        <v>287.7</v>
      </c>
      <c r="F27" s="364"/>
      <c r="G27" s="310">
        <v>206</v>
      </c>
      <c r="H27" s="225"/>
      <c r="I27" s="231">
        <v>197.7</v>
      </c>
      <c r="J27" s="231">
        <v>296.8</v>
      </c>
      <c r="K27" s="364"/>
      <c r="L27" s="310">
        <v>273</v>
      </c>
      <c r="M27" s="225"/>
      <c r="N27" s="231">
        <v>190.8</v>
      </c>
      <c r="O27" s="231">
        <v>279.39999999999998</v>
      </c>
    </row>
    <row r="28" spans="1:17">
      <c r="A28" s="316" t="s">
        <v>574</v>
      </c>
      <c r="B28" s="310">
        <v>288</v>
      </c>
      <c r="C28" s="226"/>
      <c r="D28" s="231">
        <v>182.6</v>
      </c>
      <c r="E28" s="231">
        <v>320.3</v>
      </c>
      <c r="F28" s="364"/>
      <c r="G28" s="310">
        <v>145</v>
      </c>
      <c r="H28" s="225"/>
      <c r="I28" s="231">
        <v>204.3</v>
      </c>
      <c r="J28" s="231">
        <v>371</v>
      </c>
      <c r="K28" s="364"/>
      <c r="L28" s="310">
        <v>143</v>
      </c>
      <c r="M28" s="225"/>
      <c r="N28" s="231">
        <v>164.8</v>
      </c>
      <c r="O28" s="231">
        <v>285.10000000000002</v>
      </c>
    </row>
    <row r="29" spans="1:17" ht="24.75">
      <c r="A29" s="329" t="s">
        <v>598</v>
      </c>
      <c r="B29" s="310">
        <v>133</v>
      </c>
      <c r="C29" s="226"/>
      <c r="D29" s="231">
        <v>299.7</v>
      </c>
      <c r="E29" s="231">
        <v>455.1</v>
      </c>
      <c r="F29" s="364"/>
      <c r="G29" s="310">
        <v>82</v>
      </c>
      <c r="H29" s="225"/>
      <c r="I29" s="231">
        <v>367.9</v>
      </c>
      <c r="J29" s="231">
        <v>667.8</v>
      </c>
      <c r="K29" s="364"/>
      <c r="L29" s="310">
        <v>51</v>
      </c>
      <c r="M29" s="225"/>
      <c r="N29" s="231">
        <v>230.9</v>
      </c>
      <c r="O29" s="231">
        <v>316.3</v>
      </c>
    </row>
    <row r="30" spans="1:17">
      <c r="A30" s="317" t="s">
        <v>599</v>
      </c>
      <c r="B30" s="310">
        <v>671</v>
      </c>
      <c r="C30" s="226"/>
      <c r="D30" s="231">
        <v>1066.9000000000001</v>
      </c>
      <c r="E30" s="231">
        <v>1575.3</v>
      </c>
      <c r="F30" s="364"/>
      <c r="G30" s="310">
        <v>399</v>
      </c>
      <c r="H30" s="225"/>
      <c r="I30" s="231">
        <v>1262.7</v>
      </c>
      <c r="J30" s="231">
        <v>2096.4</v>
      </c>
      <c r="K30" s="364"/>
      <c r="L30" s="310">
        <v>272</v>
      </c>
      <c r="M30" s="225"/>
      <c r="N30" s="231">
        <v>869.1</v>
      </c>
      <c r="O30" s="231">
        <v>1201.3</v>
      </c>
    </row>
    <row r="31" spans="1:17">
      <c r="A31" s="234"/>
      <c r="B31" s="314"/>
      <c r="C31" s="369"/>
      <c r="D31" s="236"/>
      <c r="E31" s="236"/>
      <c r="F31" s="370"/>
      <c r="G31" s="314"/>
      <c r="H31" s="234"/>
      <c r="I31" s="236"/>
      <c r="J31" s="236"/>
      <c r="K31" s="370"/>
      <c r="L31" s="314"/>
      <c r="M31" s="234"/>
      <c r="N31" s="236"/>
      <c r="O31" s="236"/>
    </row>
    <row r="32" spans="1:17">
      <c r="A32" s="325" t="s">
        <v>639</v>
      </c>
      <c r="B32" s="336"/>
      <c r="C32" s="325"/>
      <c r="D32" s="379"/>
      <c r="E32" s="379"/>
      <c r="F32" s="381"/>
      <c r="G32" s="336"/>
      <c r="H32" s="381"/>
      <c r="I32" s="379"/>
      <c r="J32" s="379"/>
      <c r="K32" s="380"/>
      <c r="L32" s="336"/>
      <c r="M32" s="381"/>
      <c r="N32" s="379"/>
      <c r="O32" s="379"/>
    </row>
    <row r="33" spans="1:15">
      <c r="A33" s="385" t="s">
        <v>640</v>
      </c>
      <c r="B33" s="384"/>
      <c r="C33" s="385"/>
      <c r="D33" s="445"/>
      <c r="E33" s="445"/>
      <c r="F33" s="446"/>
      <c r="G33" s="384"/>
      <c r="H33" s="447"/>
      <c r="I33" s="445"/>
      <c r="J33" s="445"/>
      <c r="K33" s="446"/>
      <c r="L33" s="384"/>
      <c r="M33" s="447"/>
      <c r="N33" s="445"/>
      <c r="O33" s="445"/>
    </row>
    <row r="34" spans="1:15">
      <c r="A34" s="199" t="s">
        <v>641</v>
      </c>
      <c r="B34" s="310">
        <v>168538</v>
      </c>
      <c r="C34" s="226"/>
      <c r="D34" s="231">
        <v>200.3</v>
      </c>
      <c r="E34" s="231">
        <v>185.3</v>
      </c>
      <c r="F34" s="364"/>
      <c r="G34" s="310">
        <v>78920</v>
      </c>
      <c r="H34" s="225"/>
      <c r="I34" s="231">
        <v>179.3</v>
      </c>
      <c r="J34" s="231">
        <v>148.1</v>
      </c>
      <c r="K34" s="364"/>
      <c r="L34" s="310">
        <v>89618</v>
      </c>
      <c r="M34" s="225"/>
      <c r="N34" s="231">
        <v>203.6</v>
      </c>
      <c r="O34" s="231">
        <v>155.6</v>
      </c>
    </row>
    <row r="35" spans="1:15">
      <c r="A35" s="199" t="s">
        <v>642</v>
      </c>
      <c r="B35" s="310">
        <v>117828</v>
      </c>
      <c r="C35" s="226"/>
      <c r="D35" s="231">
        <v>140</v>
      </c>
      <c r="E35" s="231">
        <v>133.1</v>
      </c>
      <c r="F35" s="364"/>
      <c r="G35" s="310">
        <v>57756</v>
      </c>
      <c r="H35" s="225"/>
      <c r="I35" s="231">
        <v>131.19999999999999</v>
      </c>
      <c r="J35" s="231">
        <v>113.5</v>
      </c>
      <c r="K35" s="364"/>
      <c r="L35" s="310">
        <v>60072</v>
      </c>
      <c r="M35" s="225"/>
      <c r="N35" s="231">
        <v>136.5</v>
      </c>
      <c r="O35" s="231">
        <v>116.4</v>
      </c>
    </row>
    <row r="36" spans="1:15">
      <c r="A36" s="199" t="s">
        <v>643</v>
      </c>
      <c r="B36" s="310">
        <v>21456</v>
      </c>
      <c r="C36" s="226"/>
      <c r="D36" s="231">
        <v>25.5</v>
      </c>
      <c r="E36" s="231">
        <v>23.6</v>
      </c>
      <c r="F36" s="364"/>
      <c r="G36" s="310">
        <v>10235</v>
      </c>
      <c r="H36" s="225"/>
      <c r="I36" s="231">
        <v>23.3</v>
      </c>
      <c r="J36" s="231">
        <v>18.899999999999999</v>
      </c>
      <c r="K36" s="364"/>
      <c r="L36" s="310">
        <v>11221</v>
      </c>
      <c r="M36" s="225"/>
      <c r="N36" s="231">
        <v>25.5</v>
      </c>
      <c r="O36" s="231">
        <v>19.5</v>
      </c>
    </row>
    <row r="37" spans="1:15">
      <c r="A37" s="383" t="s">
        <v>590</v>
      </c>
      <c r="B37" s="384"/>
      <c r="C37" s="385"/>
      <c r="D37" s="386"/>
      <c r="E37" s="386"/>
      <c r="F37" s="387"/>
      <c r="G37" s="388"/>
      <c r="H37" s="389"/>
      <c r="I37" s="386"/>
      <c r="J37" s="386"/>
      <c r="K37" s="389"/>
      <c r="L37" s="388"/>
      <c r="M37" s="389"/>
      <c r="N37" s="386"/>
      <c r="O37" s="386"/>
    </row>
    <row r="38" spans="1:15">
      <c r="A38" s="371" t="s">
        <v>567</v>
      </c>
      <c r="B38" s="310"/>
      <c r="C38" s="226"/>
      <c r="F38" s="364"/>
      <c r="G38" s="310"/>
      <c r="H38" s="225"/>
      <c r="I38" s="231"/>
      <c r="K38" s="364"/>
      <c r="L38" s="310"/>
      <c r="M38" s="225"/>
      <c r="N38" s="231"/>
    </row>
    <row r="39" spans="1:15">
      <c r="A39" s="199" t="s">
        <v>644</v>
      </c>
      <c r="B39" s="310">
        <v>10029</v>
      </c>
      <c r="C39" s="226"/>
      <c r="D39" s="231">
        <v>90.1</v>
      </c>
      <c r="E39" s="231">
        <v>96.6</v>
      </c>
      <c r="F39" s="364"/>
      <c r="G39" s="310">
        <v>5663</v>
      </c>
      <c r="H39" s="225"/>
      <c r="I39" s="231">
        <v>97.9</v>
      </c>
      <c r="J39" s="231">
        <v>99.5</v>
      </c>
      <c r="K39" s="364"/>
      <c r="L39" s="310">
        <v>4366</v>
      </c>
      <c r="M39" s="225"/>
      <c r="N39" s="231">
        <v>75.5</v>
      </c>
      <c r="O39" s="231">
        <v>76.2</v>
      </c>
    </row>
    <row r="40" spans="1:15">
      <c r="A40" s="199" t="s">
        <v>645</v>
      </c>
      <c r="B40" s="310">
        <v>9533</v>
      </c>
      <c r="C40" s="226"/>
      <c r="D40" s="231">
        <v>85.6</v>
      </c>
      <c r="E40" s="231">
        <v>101.9</v>
      </c>
      <c r="F40" s="364"/>
      <c r="G40" s="310">
        <v>5140</v>
      </c>
      <c r="H40" s="225"/>
      <c r="I40" s="231">
        <v>88.9</v>
      </c>
      <c r="J40" s="231">
        <v>92.6</v>
      </c>
      <c r="K40" s="364"/>
      <c r="L40" s="310">
        <v>4393</v>
      </c>
      <c r="M40" s="225"/>
      <c r="N40" s="231">
        <v>76</v>
      </c>
      <c r="O40" s="231">
        <v>81.8</v>
      </c>
    </row>
    <row r="41" spans="1:15">
      <c r="A41" s="317" t="s">
        <v>646</v>
      </c>
      <c r="B41" s="310">
        <v>1698</v>
      </c>
      <c r="C41" s="226"/>
      <c r="D41" s="231">
        <v>15.2</v>
      </c>
      <c r="E41" s="231">
        <v>18.8</v>
      </c>
      <c r="F41" s="372"/>
      <c r="G41" s="310">
        <v>919</v>
      </c>
      <c r="H41" s="225"/>
      <c r="I41" s="231">
        <v>15.9</v>
      </c>
      <c r="J41" s="231">
        <v>17.2</v>
      </c>
      <c r="K41" s="364"/>
      <c r="L41" s="310">
        <v>779</v>
      </c>
      <c r="M41" s="225"/>
      <c r="N41" s="231">
        <v>13.5</v>
      </c>
      <c r="O41" s="231">
        <v>14.5</v>
      </c>
    </row>
    <row r="42" spans="1:15">
      <c r="A42" s="225" t="s">
        <v>669</v>
      </c>
      <c r="B42" s="310"/>
      <c r="C42" s="226"/>
      <c r="F42" s="364"/>
      <c r="G42" s="310"/>
      <c r="H42" s="225"/>
      <c r="I42" s="231"/>
      <c r="K42" s="364"/>
      <c r="L42" s="310"/>
      <c r="M42" s="225"/>
      <c r="N42" s="231"/>
    </row>
    <row r="43" spans="1:15">
      <c r="A43" s="199" t="s">
        <v>647</v>
      </c>
      <c r="B43" s="310">
        <v>36</v>
      </c>
      <c r="C43" s="226"/>
      <c r="D43" s="231">
        <v>85.9</v>
      </c>
      <c r="E43" s="231">
        <v>134.80000000000001</v>
      </c>
      <c r="F43" s="364"/>
      <c r="G43" s="310">
        <v>22</v>
      </c>
      <c r="H43" s="225"/>
      <c r="I43" s="231">
        <v>104.7</v>
      </c>
      <c r="J43" s="231">
        <v>121.2</v>
      </c>
      <c r="K43" s="364"/>
      <c r="L43" s="310">
        <v>14</v>
      </c>
      <c r="M43" s="225"/>
      <c r="N43" s="231">
        <v>66.599999999999994</v>
      </c>
      <c r="O43" s="231">
        <v>105.4</v>
      </c>
    </row>
    <row r="44" spans="1:15">
      <c r="A44" s="199" t="s">
        <v>648</v>
      </c>
      <c r="B44" s="310">
        <v>26</v>
      </c>
      <c r="C44" s="226"/>
      <c r="D44" s="231">
        <v>62</v>
      </c>
      <c r="E44" s="231">
        <v>76.400000000000006</v>
      </c>
      <c r="F44" s="364"/>
      <c r="G44" s="310">
        <v>15</v>
      </c>
      <c r="H44" s="225"/>
      <c r="I44" s="231">
        <v>71.400000000000006</v>
      </c>
      <c r="J44" s="231">
        <v>83.2</v>
      </c>
      <c r="K44" s="364"/>
      <c r="L44" s="310">
        <v>11</v>
      </c>
      <c r="M44" s="225"/>
      <c r="N44" s="231">
        <v>52.4</v>
      </c>
      <c r="O44" s="231">
        <v>51.5</v>
      </c>
    </row>
    <row r="45" spans="1:15">
      <c r="A45" s="317" t="s">
        <v>649</v>
      </c>
      <c r="B45" s="310">
        <v>6</v>
      </c>
      <c r="C45" s="226"/>
      <c r="D45" s="231">
        <v>14.3</v>
      </c>
      <c r="E45" s="231">
        <v>26.6</v>
      </c>
      <c r="F45" s="372"/>
      <c r="G45" s="310">
        <v>3</v>
      </c>
      <c r="H45" s="225"/>
      <c r="I45" s="231">
        <v>14.3</v>
      </c>
      <c r="J45" s="231">
        <v>22.2</v>
      </c>
      <c r="K45" s="364"/>
      <c r="L45" s="310">
        <v>3</v>
      </c>
      <c r="M45" s="225"/>
      <c r="N45" s="231">
        <v>14.3</v>
      </c>
      <c r="O45" s="231">
        <v>20.7</v>
      </c>
    </row>
    <row r="46" spans="1:15">
      <c r="A46" s="317" t="s">
        <v>650</v>
      </c>
      <c r="B46" s="310">
        <v>6</v>
      </c>
      <c r="C46" s="226"/>
      <c r="D46" s="231">
        <v>14.3</v>
      </c>
      <c r="E46" s="231">
        <v>21.4</v>
      </c>
      <c r="F46" s="372"/>
      <c r="G46" s="310">
        <v>5</v>
      </c>
      <c r="H46" s="225"/>
      <c r="I46" s="231">
        <v>23.8</v>
      </c>
      <c r="J46" s="231">
        <v>30.5</v>
      </c>
      <c r="K46" s="364"/>
      <c r="L46" s="310">
        <v>1</v>
      </c>
      <c r="M46" s="225"/>
      <c r="N46" s="231">
        <v>4.8</v>
      </c>
      <c r="O46" s="231">
        <v>5.6</v>
      </c>
    </row>
    <row r="47" spans="1:15">
      <c r="A47" s="371" t="s">
        <v>157</v>
      </c>
      <c r="B47" s="310"/>
      <c r="C47" s="226"/>
      <c r="F47" s="372"/>
      <c r="G47" s="310"/>
      <c r="H47" s="225"/>
      <c r="I47" s="231"/>
      <c r="K47" s="364"/>
      <c r="L47" s="310"/>
      <c r="M47" s="225"/>
      <c r="N47" s="231"/>
    </row>
    <row r="48" spans="1:15">
      <c r="A48" s="199" t="s">
        <v>651</v>
      </c>
      <c r="B48" s="310">
        <v>87786</v>
      </c>
      <c r="C48" s="226"/>
      <c r="D48" s="231">
        <v>237.9</v>
      </c>
      <c r="E48" s="231">
        <v>166.8</v>
      </c>
      <c r="F48" s="364"/>
      <c r="G48" s="310">
        <v>40109</v>
      </c>
      <c r="H48" s="225"/>
      <c r="I48" s="231">
        <v>211.8</v>
      </c>
      <c r="J48" s="231">
        <v>137</v>
      </c>
      <c r="K48" s="364"/>
      <c r="L48" s="310">
        <v>47677</v>
      </c>
      <c r="M48" s="225"/>
      <c r="N48" s="231">
        <v>251.7</v>
      </c>
      <c r="O48" s="231">
        <v>139.6</v>
      </c>
    </row>
    <row r="49" spans="1:15">
      <c r="A49" s="199" t="s">
        <v>652</v>
      </c>
      <c r="B49" s="310">
        <v>53159</v>
      </c>
      <c r="C49" s="226"/>
      <c r="D49" s="231">
        <v>144.1</v>
      </c>
      <c r="E49" s="231">
        <v>113.1</v>
      </c>
      <c r="F49" s="364"/>
      <c r="G49" s="310">
        <v>25971</v>
      </c>
      <c r="H49" s="225"/>
      <c r="I49" s="231">
        <v>137.1</v>
      </c>
      <c r="J49" s="231">
        <v>99.2</v>
      </c>
      <c r="K49" s="364"/>
      <c r="L49" s="310">
        <v>27188</v>
      </c>
      <c r="M49" s="225"/>
      <c r="N49" s="231">
        <v>143.6</v>
      </c>
      <c r="O49" s="231">
        <v>100.7</v>
      </c>
    </row>
    <row r="50" spans="1:15">
      <c r="A50" s="199" t="s">
        <v>653</v>
      </c>
      <c r="B50" s="310">
        <v>10470</v>
      </c>
      <c r="C50" s="226"/>
      <c r="D50" s="231">
        <v>28.4</v>
      </c>
      <c r="E50" s="231">
        <v>19.7</v>
      </c>
      <c r="F50" s="364"/>
      <c r="G50" s="310">
        <v>4942</v>
      </c>
      <c r="H50" s="225"/>
      <c r="I50" s="231">
        <v>26.1</v>
      </c>
      <c r="J50" s="231">
        <v>16.100000000000001</v>
      </c>
      <c r="K50" s="364"/>
      <c r="L50" s="310">
        <v>5528</v>
      </c>
      <c r="M50" s="225"/>
      <c r="N50" s="231">
        <v>29.2</v>
      </c>
      <c r="O50" s="231">
        <v>16.3</v>
      </c>
    </row>
    <row r="51" spans="1:15">
      <c r="A51" s="373" t="s">
        <v>153</v>
      </c>
      <c r="B51" s="310"/>
      <c r="C51" s="226"/>
      <c r="F51" s="364"/>
      <c r="G51" s="310"/>
      <c r="H51" s="225"/>
      <c r="I51" s="231"/>
      <c r="K51" s="364"/>
      <c r="L51" s="310"/>
      <c r="M51" s="225"/>
      <c r="N51" s="231"/>
    </row>
    <row r="52" spans="1:15">
      <c r="A52" s="199" t="s">
        <v>651</v>
      </c>
      <c r="B52" s="310">
        <v>42195</v>
      </c>
      <c r="C52" s="226"/>
      <c r="D52" s="231">
        <v>202.8</v>
      </c>
      <c r="E52" s="231">
        <v>202.6</v>
      </c>
      <c r="F52" s="364"/>
      <c r="G52" s="310">
        <v>19179</v>
      </c>
      <c r="H52" s="225"/>
      <c r="I52" s="231">
        <v>168.1</v>
      </c>
      <c r="J52" s="231">
        <v>146.4</v>
      </c>
      <c r="K52" s="364"/>
      <c r="L52" s="310">
        <v>23016</v>
      </c>
      <c r="M52" s="225"/>
      <c r="N52" s="231">
        <v>201.7</v>
      </c>
      <c r="O52" s="231">
        <v>170.9</v>
      </c>
    </row>
    <row r="53" spans="1:15">
      <c r="A53" s="199" t="s">
        <v>652</v>
      </c>
      <c r="B53" s="310">
        <v>31530</v>
      </c>
      <c r="C53" s="226"/>
      <c r="D53" s="231">
        <v>151.6</v>
      </c>
      <c r="E53" s="231">
        <v>148.80000000000001</v>
      </c>
      <c r="F53" s="364"/>
      <c r="G53" s="310">
        <v>14424</v>
      </c>
      <c r="H53" s="225"/>
      <c r="I53" s="231">
        <v>126.4</v>
      </c>
      <c r="J53" s="231">
        <v>110.8</v>
      </c>
      <c r="K53" s="364"/>
      <c r="L53" s="310">
        <v>17106</v>
      </c>
      <c r="M53" s="225"/>
      <c r="N53" s="231">
        <v>149.9</v>
      </c>
      <c r="O53" s="231">
        <v>131.1</v>
      </c>
    </row>
    <row r="54" spans="1:15">
      <c r="A54" s="199" t="s">
        <v>654</v>
      </c>
      <c r="B54" s="310">
        <v>6803</v>
      </c>
      <c r="C54" s="226"/>
      <c r="D54" s="231">
        <v>32.700000000000003</v>
      </c>
      <c r="E54" s="231">
        <v>32.6</v>
      </c>
      <c r="F54" s="372"/>
      <c r="G54" s="310">
        <v>2946</v>
      </c>
      <c r="H54" s="225"/>
      <c r="I54" s="231">
        <v>25.8</v>
      </c>
      <c r="J54" s="231">
        <v>22.7</v>
      </c>
      <c r="K54" s="364"/>
      <c r="L54" s="310">
        <v>3857</v>
      </c>
      <c r="M54" s="225"/>
      <c r="N54" s="231">
        <v>33.799999999999997</v>
      </c>
      <c r="O54" s="231">
        <v>29.3</v>
      </c>
    </row>
    <row r="55" spans="1:15">
      <c r="A55" s="371" t="s">
        <v>155</v>
      </c>
      <c r="B55" s="310"/>
      <c r="C55" s="226"/>
      <c r="F55" s="372"/>
      <c r="G55" s="310"/>
      <c r="H55" s="225"/>
      <c r="I55" s="231"/>
      <c r="K55" s="364"/>
      <c r="L55" s="310"/>
      <c r="M55" s="225"/>
      <c r="N55" s="231"/>
    </row>
    <row r="56" spans="1:15">
      <c r="A56" s="317" t="s">
        <v>655</v>
      </c>
      <c r="B56" s="310">
        <v>26109</v>
      </c>
      <c r="C56" s="226"/>
      <c r="D56" s="231">
        <v>224.1</v>
      </c>
      <c r="E56" s="231">
        <v>383.2</v>
      </c>
      <c r="F56" s="364"/>
      <c r="G56" s="310">
        <v>12939</v>
      </c>
      <c r="H56" s="225"/>
      <c r="I56" s="231">
        <v>216.7</v>
      </c>
      <c r="J56" s="231">
        <v>287.8</v>
      </c>
      <c r="K56" s="364"/>
      <c r="L56" s="310">
        <v>13170</v>
      </c>
      <c r="M56" s="225"/>
      <c r="N56" s="231">
        <v>220.5</v>
      </c>
      <c r="O56" s="231">
        <v>319</v>
      </c>
    </row>
    <row r="57" spans="1:15">
      <c r="A57" s="317" t="s">
        <v>656</v>
      </c>
      <c r="B57" s="310">
        <v>21403</v>
      </c>
      <c r="C57" s="226"/>
      <c r="D57" s="231">
        <v>183.7</v>
      </c>
      <c r="E57" s="231">
        <v>278.7</v>
      </c>
      <c r="F57" s="364"/>
      <c r="G57" s="310">
        <v>10777</v>
      </c>
      <c r="H57" s="225"/>
      <c r="I57" s="231">
        <v>180.5</v>
      </c>
      <c r="J57" s="231">
        <v>231.8</v>
      </c>
      <c r="K57" s="364"/>
      <c r="L57" s="310">
        <v>10626</v>
      </c>
      <c r="M57" s="225"/>
      <c r="N57" s="231">
        <v>177.9</v>
      </c>
      <c r="O57" s="231">
        <v>230.6</v>
      </c>
    </row>
    <row r="58" spans="1:15">
      <c r="A58" s="317" t="s">
        <v>646</v>
      </c>
      <c r="B58" s="310">
        <v>4039</v>
      </c>
      <c r="C58" s="226"/>
      <c r="D58" s="231">
        <v>34.700000000000003</v>
      </c>
      <c r="E58" s="231">
        <v>60.3</v>
      </c>
      <c r="F58" s="364"/>
      <c r="G58" s="310">
        <v>1945</v>
      </c>
      <c r="H58" s="225"/>
      <c r="I58" s="231">
        <v>32.6</v>
      </c>
      <c r="J58" s="231">
        <v>44.4</v>
      </c>
      <c r="K58" s="364"/>
      <c r="L58" s="310">
        <v>2094</v>
      </c>
      <c r="M58" s="225"/>
      <c r="N58" s="231">
        <v>35.1</v>
      </c>
      <c r="O58" s="231">
        <v>50.6</v>
      </c>
    </row>
    <row r="59" spans="1:15">
      <c r="A59" s="373" t="s">
        <v>570</v>
      </c>
      <c r="B59" s="310"/>
      <c r="C59" s="226"/>
      <c r="F59" s="364"/>
      <c r="G59" s="310"/>
      <c r="H59" s="225"/>
      <c r="I59" s="231"/>
      <c r="K59" s="364"/>
      <c r="L59" s="310"/>
      <c r="M59" s="225"/>
      <c r="N59" s="231"/>
    </row>
    <row r="60" spans="1:15">
      <c r="A60" s="199" t="s">
        <v>647</v>
      </c>
      <c r="B60" s="310">
        <v>2879</v>
      </c>
      <c r="C60" s="226"/>
      <c r="D60" s="231">
        <v>79.7</v>
      </c>
      <c r="E60" s="231">
        <v>134.9</v>
      </c>
      <c r="F60" s="364"/>
      <c r="G60" s="310">
        <v>1531</v>
      </c>
      <c r="H60" s="225"/>
      <c r="I60" s="231">
        <v>81.2</v>
      </c>
      <c r="J60" s="231">
        <v>108.8</v>
      </c>
      <c r="K60" s="364"/>
      <c r="L60" s="310">
        <v>1348</v>
      </c>
      <c r="M60" s="225"/>
      <c r="N60" s="231">
        <v>71.5</v>
      </c>
      <c r="O60" s="231">
        <v>104.2</v>
      </c>
    </row>
    <row r="61" spans="1:15">
      <c r="A61" s="199" t="s">
        <v>648</v>
      </c>
      <c r="B61" s="310">
        <v>1681</v>
      </c>
      <c r="C61" s="226"/>
      <c r="D61" s="231">
        <v>46.6</v>
      </c>
      <c r="E61" s="231">
        <v>69.2</v>
      </c>
      <c r="F61" s="364"/>
      <c r="G61" s="310">
        <v>906</v>
      </c>
      <c r="H61" s="225"/>
      <c r="I61" s="231">
        <v>48.1</v>
      </c>
      <c r="J61" s="231">
        <v>61.6</v>
      </c>
      <c r="K61" s="364"/>
      <c r="L61" s="310">
        <v>775</v>
      </c>
      <c r="M61" s="225"/>
      <c r="N61" s="231">
        <v>41.1</v>
      </c>
      <c r="O61" s="231">
        <v>53</v>
      </c>
    </row>
    <row r="62" spans="1:15">
      <c r="A62" s="317" t="s">
        <v>649</v>
      </c>
      <c r="B62" s="310">
        <v>363</v>
      </c>
      <c r="C62" s="226"/>
      <c r="D62" s="231">
        <v>10.1</v>
      </c>
      <c r="E62" s="231">
        <v>15.4</v>
      </c>
      <c r="F62" s="372"/>
      <c r="G62" s="310">
        <v>193</v>
      </c>
      <c r="H62" s="225"/>
      <c r="I62" s="231">
        <v>10.199999999999999</v>
      </c>
      <c r="J62" s="231">
        <v>13</v>
      </c>
      <c r="K62" s="364"/>
      <c r="L62" s="310">
        <v>170</v>
      </c>
      <c r="M62" s="225"/>
      <c r="N62" s="231">
        <v>9</v>
      </c>
      <c r="O62" s="231">
        <v>12.2</v>
      </c>
    </row>
    <row r="63" spans="1:15">
      <c r="A63" s="383" t="s">
        <v>670</v>
      </c>
      <c r="B63" s="384"/>
      <c r="C63" s="385"/>
      <c r="D63" s="386"/>
      <c r="E63" s="386"/>
      <c r="F63" s="387"/>
      <c r="G63" s="388"/>
      <c r="H63" s="389"/>
      <c r="I63" s="386"/>
      <c r="J63" s="386"/>
      <c r="K63" s="389"/>
      <c r="L63" s="388"/>
      <c r="M63" s="389"/>
      <c r="N63" s="386"/>
      <c r="O63" s="386"/>
    </row>
    <row r="64" spans="1:15">
      <c r="A64" s="371" t="s">
        <v>106</v>
      </c>
      <c r="B64" s="310"/>
      <c r="C64" s="226"/>
      <c r="F64" s="364"/>
      <c r="G64" s="310"/>
      <c r="H64" s="225"/>
      <c r="I64" s="231"/>
      <c r="K64" s="364"/>
      <c r="L64" s="310"/>
      <c r="M64" s="225"/>
      <c r="N64" s="231"/>
    </row>
    <row r="65" spans="1:15">
      <c r="A65" s="199" t="s">
        <v>644</v>
      </c>
      <c r="B65" s="310">
        <v>6616</v>
      </c>
      <c r="C65" s="226"/>
      <c r="D65" s="231">
        <v>123.2</v>
      </c>
      <c r="E65" s="231">
        <v>111.2</v>
      </c>
      <c r="F65" s="364"/>
      <c r="G65" s="310">
        <v>3854</v>
      </c>
      <c r="H65" s="225"/>
      <c r="I65" s="231">
        <v>137.30000000000001</v>
      </c>
      <c r="J65" s="231">
        <v>119.2</v>
      </c>
      <c r="K65" s="364"/>
      <c r="L65" s="310">
        <v>2762</v>
      </c>
      <c r="M65" s="225"/>
      <c r="N65" s="231">
        <v>98.4</v>
      </c>
      <c r="O65" s="231">
        <v>84.3</v>
      </c>
    </row>
    <row r="66" spans="1:15">
      <c r="A66" s="199" t="s">
        <v>645</v>
      </c>
      <c r="B66" s="310">
        <v>5297</v>
      </c>
      <c r="C66" s="226"/>
      <c r="D66" s="231">
        <v>98.6</v>
      </c>
      <c r="E66" s="231">
        <v>91.4</v>
      </c>
      <c r="F66" s="364"/>
      <c r="G66" s="310">
        <v>2716</v>
      </c>
      <c r="H66" s="225"/>
      <c r="I66" s="231">
        <v>96.7</v>
      </c>
      <c r="J66" s="231">
        <v>81.400000000000006</v>
      </c>
      <c r="K66" s="364"/>
      <c r="L66" s="310">
        <v>2581</v>
      </c>
      <c r="M66" s="225"/>
      <c r="N66" s="231">
        <v>91.9</v>
      </c>
      <c r="O66" s="231">
        <v>74.400000000000006</v>
      </c>
    </row>
    <row r="67" spans="1:15">
      <c r="A67" s="317" t="s">
        <v>646</v>
      </c>
      <c r="B67" s="310">
        <v>1154</v>
      </c>
      <c r="C67" s="226"/>
      <c r="D67" s="231">
        <v>21.5</v>
      </c>
      <c r="E67" s="231">
        <v>20.100000000000001</v>
      </c>
      <c r="F67" s="372"/>
      <c r="G67" s="310">
        <v>621</v>
      </c>
      <c r="H67" s="225"/>
      <c r="I67" s="231">
        <v>22.1</v>
      </c>
      <c r="J67" s="231">
        <v>18.600000000000001</v>
      </c>
      <c r="K67" s="364"/>
      <c r="L67" s="310">
        <v>533</v>
      </c>
      <c r="M67" s="225"/>
      <c r="N67" s="231">
        <v>19</v>
      </c>
      <c r="O67" s="231">
        <v>15.5</v>
      </c>
    </row>
    <row r="68" spans="1:15">
      <c r="A68" s="371" t="s">
        <v>312</v>
      </c>
      <c r="B68" s="310"/>
      <c r="C68" s="226"/>
      <c r="F68" s="364"/>
      <c r="G68" s="310"/>
      <c r="H68" s="225"/>
      <c r="I68" s="231"/>
      <c r="K68" s="364"/>
      <c r="L68" s="310"/>
      <c r="M68" s="225"/>
      <c r="N68" s="231"/>
    </row>
    <row r="69" spans="1:15">
      <c r="A69" s="199" t="s">
        <v>647</v>
      </c>
      <c r="B69" s="310">
        <v>1795</v>
      </c>
      <c r="C69" s="226"/>
      <c r="D69" s="231">
        <v>83.3</v>
      </c>
      <c r="E69" s="231">
        <v>133.19999999999999</v>
      </c>
      <c r="F69" s="364"/>
      <c r="G69" s="310">
        <v>1095</v>
      </c>
      <c r="H69" s="225"/>
      <c r="I69" s="231">
        <v>103.6</v>
      </c>
      <c r="J69" s="231">
        <v>145.5</v>
      </c>
      <c r="K69" s="364"/>
      <c r="L69" s="310">
        <v>700</v>
      </c>
      <c r="M69" s="225"/>
      <c r="N69" s="231">
        <v>66.2</v>
      </c>
      <c r="O69" s="231">
        <v>115.1</v>
      </c>
    </row>
    <row r="70" spans="1:15">
      <c r="A70" s="199" t="s">
        <v>648</v>
      </c>
      <c r="B70" s="310">
        <v>965</v>
      </c>
      <c r="C70" s="226"/>
      <c r="D70" s="231">
        <v>44.8</v>
      </c>
      <c r="E70" s="231">
        <v>57.3</v>
      </c>
      <c r="F70" s="364"/>
      <c r="G70" s="310">
        <v>495</v>
      </c>
      <c r="H70" s="225"/>
      <c r="I70" s="231">
        <v>46.8</v>
      </c>
      <c r="J70" s="231">
        <v>60</v>
      </c>
      <c r="K70" s="364"/>
      <c r="L70" s="310">
        <v>470</v>
      </c>
      <c r="M70" s="225"/>
      <c r="N70" s="231">
        <v>44.5</v>
      </c>
      <c r="O70" s="231">
        <v>54.4</v>
      </c>
    </row>
    <row r="71" spans="1:15">
      <c r="A71" s="317" t="s">
        <v>649</v>
      </c>
      <c r="B71" s="310">
        <v>335</v>
      </c>
      <c r="C71" s="226"/>
      <c r="D71" s="231">
        <v>15.6</v>
      </c>
      <c r="E71" s="231">
        <v>21.8</v>
      </c>
      <c r="F71" s="372"/>
      <c r="G71" s="310">
        <v>200</v>
      </c>
      <c r="H71" s="225"/>
      <c r="I71" s="231">
        <v>18.899999999999999</v>
      </c>
      <c r="J71" s="231">
        <v>24.3</v>
      </c>
      <c r="K71" s="364"/>
      <c r="L71" s="310">
        <v>135</v>
      </c>
      <c r="M71" s="225"/>
      <c r="N71" s="231">
        <v>12.8</v>
      </c>
      <c r="O71" s="231">
        <v>18.899999999999999</v>
      </c>
    </row>
    <row r="72" spans="1:15">
      <c r="A72" s="371" t="s">
        <v>161</v>
      </c>
      <c r="B72" s="310"/>
      <c r="C72" s="226"/>
      <c r="F72" s="372"/>
      <c r="G72" s="310"/>
      <c r="H72" s="225"/>
      <c r="I72" s="231"/>
      <c r="K72" s="364"/>
      <c r="L72" s="310"/>
      <c r="M72" s="225"/>
      <c r="N72" s="231"/>
    </row>
    <row r="73" spans="1:15">
      <c r="A73" s="199" t="s">
        <v>647</v>
      </c>
      <c r="B73" s="310">
        <v>602</v>
      </c>
      <c r="C73" s="226"/>
      <c r="D73" s="231">
        <v>82.3</v>
      </c>
      <c r="E73" s="231">
        <v>90.3</v>
      </c>
      <c r="F73" s="364"/>
      <c r="G73" s="310">
        <v>314</v>
      </c>
      <c r="H73" s="225"/>
      <c r="I73" s="231">
        <v>72.900000000000006</v>
      </c>
      <c r="J73" s="231">
        <v>63</v>
      </c>
      <c r="K73" s="364"/>
      <c r="L73" s="310">
        <v>288</v>
      </c>
      <c r="M73" s="225"/>
      <c r="N73" s="231">
        <v>66.8</v>
      </c>
      <c r="O73" s="231">
        <v>64.2</v>
      </c>
    </row>
    <row r="74" spans="1:15">
      <c r="A74" s="199" t="s">
        <v>648</v>
      </c>
      <c r="B74" s="310">
        <v>565</v>
      </c>
      <c r="C74" s="226"/>
      <c r="D74" s="231">
        <v>77.2</v>
      </c>
      <c r="E74" s="231">
        <v>69.7</v>
      </c>
      <c r="F74" s="364"/>
      <c r="G74" s="310">
        <v>239</v>
      </c>
      <c r="H74" s="225"/>
      <c r="I74" s="231">
        <v>55.5</v>
      </c>
      <c r="J74" s="231">
        <v>44.3</v>
      </c>
      <c r="K74" s="364"/>
      <c r="L74" s="310">
        <v>326</v>
      </c>
      <c r="M74" s="225"/>
      <c r="N74" s="231">
        <v>75.7</v>
      </c>
      <c r="O74" s="231">
        <v>60.3</v>
      </c>
    </row>
    <row r="75" spans="1:15">
      <c r="A75" s="317" t="s">
        <v>657</v>
      </c>
      <c r="B75" s="310">
        <v>98</v>
      </c>
      <c r="C75" s="226"/>
      <c r="D75" s="231">
        <v>13.4</v>
      </c>
      <c r="E75" s="231">
        <v>14.4</v>
      </c>
      <c r="F75" s="364"/>
      <c r="G75" s="310">
        <v>37</v>
      </c>
      <c r="H75" s="225"/>
      <c r="I75" s="231">
        <v>8.6</v>
      </c>
      <c r="J75" s="231">
        <v>7.2</v>
      </c>
      <c r="K75" s="364"/>
      <c r="L75" s="310">
        <v>61</v>
      </c>
      <c r="M75" s="225"/>
      <c r="N75" s="231">
        <v>14.2</v>
      </c>
      <c r="O75" s="231">
        <v>13.5</v>
      </c>
    </row>
    <row r="76" spans="1:15">
      <c r="A76" s="373" t="s">
        <v>163</v>
      </c>
      <c r="B76" s="310"/>
      <c r="C76" s="226"/>
      <c r="F76" s="364"/>
      <c r="G76" s="310"/>
      <c r="H76" s="225"/>
      <c r="I76" s="231"/>
      <c r="K76" s="364"/>
      <c r="L76" s="310"/>
      <c r="M76" s="225"/>
      <c r="N76" s="231"/>
    </row>
    <row r="77" spans="1:15">
      <c r="A77" s="199" t="s">
        <v>647</v>
      </c>
      <c r="B77" s="310">
        <v>884</v>
      </c>
      <c r="C77" s="226"/>
      <c r="D77" s="231">
        <v>98</v>
      </c>
      <c r="E77" s="231">
        <v>114.1</v>
      </c>
      <c r="F77" s="364"/>
      <c r="G77" s="310">
        <v>422</v>
      </c>
      <c r="H77" s="225"/>
      <c r="I77" s="231">
        <v>82.5</v>
      </c>
      <c r="J77" s="231">
        <v>86.4</v>
      </c>
      <c r="K77" s="364"/>
      <c r="L77" s="310">
        <v>462</v>
      </c>
      <c r="M77" s="225"/>
      <c r="N77" s="231">
        <v>90.3</v>
      </c>
      <c r="O77" s="231">
        <v>92.4</v>
      </c>
    </row>
    <row r="78" spans="1:15">
      <c r="A78" s="199" t="s">
        <v>648</v>
      </c>
      <c r="B78" s="310">
        <v>879</v>
      </c>
      <c r="C78" s="226"/>
      <c r="D78" s="231">
        <v>97.4</v>
      </c>
      <c r="E78" s="231">
        <v>102.8</v>
      </c>
      <c r="F78" s="364"/>
      <c r="G78" s="310">
        <v>479</v>
      </c>
      <c r="H78" s="225"/>
      <c r="I78" s="231">
        <v>93.6</v>
      </c>
      <c r="J78" s="231">
        <v>98.6</v>
      </c>
      <c r="K78" s="364"/>
      <c r="L78" s="310">
        <v>400</v>
      </c>
      <c r="M78" s="225"/>
      <c r="N78" s="231">
        <v>78.2</v>
      </c>
      <c r="O78" s="231">
        <v>81.099999999999994</v>
      </c>
    </row>
    <row r="79" spans="1:15">
      <c r="A79" s="317" t="s">
        <v>646</v>
      </c>
      <c r="B79" s="310">
        <v>138</v>
      </c>
      <c r="C79" s="226"/>
      <c r="D79" s="231">
        <v>15.3</v>
      </c>
      <c r="E79" s="231">
        <v>18</v>
      </c>
      <c r="F79" s="372"/>
      <c r="G79" s="310">
        <v>70</v>
      </c>
      <c r="H79" s="225"/>
      <c r="I79" s="231">
        <v>13.7</v>
      </c>
      <c r="J79" s="231">
        <v>14.8</v>
      </c>
      <c r="K79" s="364"/>
      <c r="L79" s="310">
        <v>68</v>
      </c>
      <c r="M79" s="225"/>
      <c r="N79" s="231">
        <v>13.3</v>
      </c>
      <c r="O79" s="231">
        <v>13.7</v>
      </c>
    </row>
    <row r="80" spans="1:15">
      <c r="A80" s="371" t="s">
        <v>571</v>
      </c>
      <c r="B80" s="310"/>
      <c r="C80" s="226"/>
      <c r="F80" s="372"/>
      <c r="G80" s="310"/>
      <c r="H80" s="225"/>
      <c r="I80" s="231"/>
      <c r="K80" s="364"/>
      <c r="L80" s="310"/>
      <c r="M80" s="225"/>
      <c r="N80" s="231"/>
    </row>
    <row r="81" spans="1:15">
      <c r="A81" s="199" t="s">
        <v>644</v>
      </c>
      <c r="B81" s="310">
        <v>361</v>
      </c>
      <c r="C81" s="226"/>
      <c r="D81" s="231">
        <v>63</v>
      </c>
      <c r="E81" s="231">
        <v>126.3</v>
      </c>
      <c r="F81" s="364"/>
      <c r="G81" s="310">
        <v>241</v>
      </c>
      <c r="H81" s="225"/>
      <c r="I81" s="231">
        <v>89</v>
      </c>
      <c r="J81" s="231">
        <v>198.9</v>
      </c>
      <c r="K81" s="364"/>
      <c r="L81" s="310">
        <v>120</v>
      </c>
      <c r="M81" s="225"/>
      <c r="N81" s="231">
        <v>44.3</v>
      </c>
      <c r="O81" s="231">
        <v>81</v>
      </c>
    </row>
    <row r="82" spans="1:15">
      <c r="A82" s="199" t="s">
        <v>645</v>
      </c>
      <c r="B82" s="310">
        <v>351</v>
      </c>
      <c r="C82" s="226"/>
      <c r="D82" s="231">
        <v>61.3</v>
      </c>
      <c r="E82" s="231">
        <v>128.4</v>
      </c>
      <c r="F82" s="364"/>
      <c r="G82" s="310">
        <v>230</v>
      </c>
      <c r="H82" s="225"/>
      <c r="I82" s="231">
        <v>84.9</v>
      </c>
      <c r="J82" s="231">
        <v>159.9</v>
      </c>
      <c r="K82" s="364"/>
      <c r="L82" s="310">
        <v>121</v>
      </c>
      <c r="M82" s="225"/>
      <c r="N82" s="231">
        <v>44.7</v>
      </c>
      <c r="O82" s="231">
        <v>115.5</v>
      </c>
    </row>
    <row r="83" spans="1:15">
      <c r="A83" s="317" t="s">
        <v>649</v>
      </c>
      <c r="B83" s="310">
        <v>66</v>
      </c>
      <c r="C83" s="226"/>
      <c r="D83" s="231">
        <v>11.5</v>
      </c>
      <c r="E83" s="231">
        <v>25.5</v>
      </c>
      <c r="F83" s="364"/>
      <c r="G83" s="310">
        <v>39</v>
      </c>
      <c r="H83" s="225"/>
      <c r="I83" s="231">
        <v>14.4</v>
      </c>
      <c r="J83" s="231">
        <v>29</v>
      </c>
      <c r="K83" s="364"/>
      <c r="L83" s="310">
        <v>27</v>
      </c>
      <c r="M83" s="225"/>
      <c r="N83" s="231">
        <v>10</v>
      </c>
      <c r="O83" s="231">
        <v>25.2</v>
      </c>
    </row>
    <row r="84" spans="1:15">
      <c r="A84" s="373" t="s">
        <v>572</v>
      </c>
      <c r="B84" s="310"/>
      <c r="C84" s="226"/>
      <c r="F84" s="364"/>
      <c r="G84" s="310"/>
      <c r="H84" s="225"/>
      <c r="I84" s="231"/>
      <c r="K84" s="364"/>
      <c r="L84" s="310"/>
      <c r="M84" s="225"/>
      <c r="N84" s="231"/>
    </row>
    <row r="85" spans="1:15">
      <c r="A85" s="199" t="s">
        <v>647</v>
      </c>
      <c r="B85" s="310">
        <v>342</v>
      </c>
      <c r="C85" s="226"/>
      <c r="D85" s="231">
        <v>70.8</v>
      </c>
      <c r="E85" s="231">
        <v>189.6</v>
      </c>
      <c r="F85" s="364"/>
      <c r="G85" s="310">
        <v>236</v>
      </c>
      <c r="H85" s="225"/>
      <c r="I85" s="231">
        <v>106</v>
      </c>
      <c r="J85" s="231">
        <v>224.2</v>
      </c>
      <c r="K85" s="364"/>
      <c r="L85" s="310">
        <v>106</v>
      </c>
      <c r="M85" s="225"/>
      <c r="N85" s="231">
        <v>47.6</v>
      </c>
      <c r="O85" s="231">
        <v>122.2</v>
      </c>
    </row>
    <row r="86" spans="1:15">
      <c r="A86" s="199" t="s">
        <v>648</v>
      </c>
      <c r="B86" s="310">
        <v>230</v>
      </c>
      <c r="C86" s="226"/>
      <c r="D86" s="231">
        <v>47.6</v>
      </c>
      <c r="E86" s="231">
        <v>91.8</v>
      </c>
      <c r="F86" s="364"/>
      <c r="G86" s="310">
        <v>133</v>
      </c>
      <c r="H86" s="225"/>
      <c r="I86" s="231">
        <v>59.7</v>
      </c>
      <c r="J86" s="231">
        <v>117</v>
      </c>
      <c r="K86" s="364"/>
      <c r="L86" s="310">
        <v>97</v>
      </c>
      <c r="M86" s="225"/>
      <c r="N86" s="231">
        <v>43.6</v>
      </c>
      <c r="O86" s="231">
        <v>74.8</v>
      </c>
    </row>
    <row r="87" spans="1:15">
      <c r="A87" s="317" t="s">
        <v>649</v>
      </c>
      <c r="B87" s="310">
        <v>56</v>
      </c>
      <c r="C87" s="226"/>
      <c r="D87" s="231">
        <v>11.6</v>
      </c>
      <c r="E87" s="231">
        <v>26.7</v>
      </c>
      <c r="F87" s="372"/>
      <c r="G87" s="310">
        <v>37</v>
      </c>
      <c r="H87" s="225"/>
      <c r="I87" s="231">
        <v>16.600000000000001</v>
      </c>
      <c r="J87" s="231">
        <v>36.700000000000003</v>
      </c>
      <c r="K87" s="364"/>
      <c r="L87" s="310">
        <v>19</v>
      </c>
      <c r="M87" s="225"/>
      <c r="N87" s="231">
        <v>8.5</v>
      </c>
      <c r="O87" s="231">
        <v>19.600000000000001</v>
      </c>
    </row>
    <row r="88" spans="1:15">
      <c r="A88" s="371" t="s">
        <v>573</v>
      </c>
      <c r="B88" s="310"/>
      <c r="C88" s="226"/>
      <c r="F88" s="372"/>
      <c r="G88" s="310"/>
      <c r="H88" s="225"/>
      <c r="I88" s="231"/>
      <c r="K88" s="364"/>
      <c r="L88" s="310"/>
      <c r="M88" s="225"/>
      <c r="N88" s="231"/>
    </row>
    <row r="89" spans="1:15">
      <c r="A89" s="317" t="s">
        <v>658</v>
      </c>
      <c r="B89" s="310">
        <v>161</v>
      </c>
      <c r="C89" s="226"/>
      <c r="D89" s="231">
        <v>65.099999999999994</v>
      </c>
      <c r="E89" s="231">
        <v>88.1</v>
      </c>
      <c r="F89" s="364"/>
      <c r="G89" s="310">
        <v>69</v>
      </c>
      <c r="H89" s="225"/>
      <c r="I89" s="231">
        <v>48.2</v>
      </c>
      <c r="J89" s="231">
        <v>62.8</v>
      </c>
      <c r="K89" s="364"/>
      <c r="L89" s="310">
        <v>92</v>
      </c>
      <c r="M89" s="225"/>
      <c r="N89" s="231">
        <v>64.3</v>
      </c>
      <c r="O89" s="231">
        <v>83.1</v>
      </c>
    </row>
    <row r="90" spans="1:15">
      <c r="A90" s="317" t="s">
        <v>659</v>
      </c>
      <c r="B90" s="310">
        <v>99</v>
      </c>
      <c r="C90" s="226"/>
      <c r="D90" s="231">
        <v>40</v>
      </c>
      <c r="E90" s="231">
        <v>67.099999999999994</v>
      </c>
      <c r="F90" s="364"/>
      <c r="G90" s="310">
        <v>45</v>
      </c>
      <c r="H90" s="225"/>
      <c r="I90" s="231">
        <v>31.4</v>
      </c>
      <c r="J90" s="231">
        <v>48.7</v>
      </c>
      <c r="K90" s="364"/>
      <c r="L90" s="310">
        <v>54</v>
      </c>
      <c r="M90" s="225"/>
      <c r="N90" s="231">
        <v>37.700000000000003</v>
      </c>
      <c r="O90" s="231">
        <v>59.3</v>
      </c>
    </row>
    <row r="91" spans="1:15">
      <c r="A91" s="317" t="s">
        <v>657</v>
      </c>
      <c r="B91" s="310">
        <v>23</v>
      </c>
      <c r="C91" s="226"/>
      <c r="D91" s="231">
        <v>9.3000000000000007</v>
      </c>
      <c r="E91" s="231">
        <v>14.2</v>
      </c>
      <c r="F91" s="364"/>
      <c r="G91" s="310">
        <v>9</v>
      </c>
      <c r="H91" s="225"/>
      <c r="I91" s="231">
        <v>6.3</v>
      </c>
      <c r="J91" s="231">
        <v>8.3000000000000007</v>
      </c>
      <c r="K91" s="364"/>
      <c r="L91" s="310">
        <v>14</v>
      </c>
      <c r="M91" s="225"/>
      <c r="N91" s="231">
        <v>9.8000000000000007</v>
      </c>
      <c r="O91" s="231">
        <v>14.7</v>
      </c>
    </row>
    <row r="92" spans="1:15">
      <c r="A92" s="373" t="s">
        <v>574</v>
      </c>
      <c r="B92" s="310"/>
      <c r="C92" s="226"/>
      <c r="F92" s="364"/>
      <c r="G92" s="310"/>
      <c r="H92" s="225"/>
      <c r="I92" s="231"/>
      <c r="K92" s="364"/>
      <c r="L92" s="310"/>
      <c r="M92" s="225"/>
      <c r="N92" s="231"/>
    </row>
    <row r="93" spans="1:15">
      <c r="A93" s="317" t="s">
        <v>658</v>
      </c>
      <c r="B93" s="310">
        <v>93</v>
      </c>
      <c r="C93" s="226"/>
      <c r="D93" s="231">
        <v>59</v>
      </c>
      <c r="E93" s="231">
        <v>86.2</v>
      </c>
      <c r="F93" s="364"/>
      <c r="G93" s="310">
        <v>51</v>
      </c>
      <c r="H93" s="225"/>
      <c r="I93" s="231">
        <v>58.8</v>
      </c>
      <c r="J93" s="231">
        <v>72.099999999999994</v>
      </c>
      <c r="K93" s="364"/>
      <c r="L93" s="310">
        <v>42</v>
      </c>
      <c r="M93" s="225"/>
      <c r="N93" s="231">
        <v>48.4</v>
      </c>
      <c r="O93" s="231">
        <v>73</v>
      </c>
    </row>
    <row r="94" spans="1:15">
      <c r="A94" s="317" t="s">
        <v>659</v>
      </c>
      <c r="B94" s="310">
        <v>78</v>
      </c>
      <c r="C94" s="226"/>
      <c r="D94" s="231">
        <v>49.5</v>
      </c>
      <c r="E94" s="231">
        <v>105.4</v>
      </c>
      <c r="F94" s="364"/>
      <c r="G94" s="310">
        <v>27</v>
      </c>
      <c r="H94" s="225"/>
      <c r="I94" s="231">
        <v>31.1</v>
      </c>
      <c r="J94" s="231">
        <v>45.4</v>
      </c>
      <c r="K94" s="364"/>
      <c r="L94" s="310">
        <v>51</v>
      </c>
      <c r="M94" s="225"/>
      <c r="N94" s="231">
        <v>58.8</v>
      </c>
      <c r="O94" s="231">
        <v>115.8</v>
      </c>
    </row>
    <row r="95" spans="1:15">
      <c r="A95" s="317" t="s">
        <v>646</v>
      </c>
      <c r="B95" s="310">
        <v>16</v>
      </c>
      <c r="C95" s="226"/>
      <c r="D95" s="231">
        <v>10.1</v>
      </c>
      <c r="E95" s="231">
        <v>23.5</v>
      </c>
      <c r="F95" s="372"/>
      <c r="G95" s="310">
        <v>9</v>
      </c>
      <c r="H95" s="225"/>
      <c r="I95" s="231">
        <v>10.4</v>
      </c>
      <c r="J95" s="231">
        <v>15.2</v>
      </c>
      <c r="K95" s="364"/>
      <c r="L95" s="310">
        <v>7</v>
      </c>
      <c r="M95" s="225"/>
      <c r="N95" s="231">
        <v>8.1</v>
      </c>
      <c r="O95" s="231">
        <v>20.399999999999999</v>
      </c>
    </row>
    <row r="96" spans="1:15">
      <c r="A96" s="225" t="s">
        <v>669</v>
      </c>
      <c r="B96" s="310"/>
      <c r="C96" s="226"/>
      <c r="F96" s="372"/>
      <c r="G96" s="310"/>
      <c r="H96" s="225"/>
      <c r="I96" s="231"/>
      <c r="K96" s="364"/>
      <c r="L96" s="310"/>
      <c r="M96" s="225"/>
      <c r="N96" s="231"/>
    </row>
    <row r="97" spans="1:15">
      <c r="A97" s="199" t="s">
        <v>647</v>
      </c>
      <c r="B97" s="310">
        <v>44</v>
      </c>
      <c r="C97" s="226"/>
      <c r="D97" s="231">
        <v>99.2</v>
      </c>
      <c r="E97" s="231">
        <v>158.6</v>
      </c>
      <c r="F97" s="364"/>
      <c r="G97" s="310">
        <v>29</v>
      </c>
      <c r="H97" s="225"/>
      <c r="I97" s="231">
        <v>131.30000000000001</v>
      </c>
      <c r="J97" s="231">
        <v>154.4</v>
      </c>
      <c r="K97" s="364"/>
      <c r="L97" s="310">
        <v>15</v>
      </c>
      <c r="M97" s="225"/>
      <c r="N97" s="231">
        <v>67.900000000000006</v>
      </c>
      <c r="O97" s="231">
        <v>103.7</v>
      </c>
    </row>
    <row r="98" spans="1:15">
      <c r="A98" s="199" t="s">
        <v>648</v>
      </c>
      <c r="B98" s="310">
        <v>36</v>
      </c>
      <c r="C98" s="226"/>
      <c r="D98" s="231">
        <v>81.099999999999994</v>
      </c>
      <c r="E98" s="231">
        <v>103.9</v>
      </c>
      <c r="F98" s="364"/>
      <c r="G98" s="310">
        <v>22</v>
      </c>
      <c r="H98" s="225"/>
      <c r="I98" s="231">
        <v>99.6</v>
      </c>
      <c r="J98" s="231">
        <v>116.3</v>
      </c>
      <c r="K98" s="364"/>
      <c r="L98" s="310">
        <v>14</v>
      </c>
      <c r="M98" s="225"/>
      <c r="N98" s="231">
        <v>63.4</v>
      </c>
      <c r="O98" s="231">
        <v>63.1</v>
      </c>
    </row>
    <row r="99" spans="1:15">
      <c r="A99" s="317" t="s">
        <v>646</v>
      </c>
      <c r="B99" s="310">
        <v>9</v>
      </c>
      <c r="C99" s="226"/>
      <c r="D99" s="231">
        <v>20.3</v>
      </c>
      <c r="E99" s="231">
        <v>33</v>
      </c>
      <c r="F99" s="364"/>
      <c r="G99" s="310">
        <v>8</v>
      </c>
      <c r="H99" s="225"/>
      <c r="I99" s="231">
        <v>36.200000000000003</v>
      </c>
      <c r="J99" s="231">
        <v>49.3</v>
      </c>
      <c r="K99" s="364"/>
      <c r="L99" s="310">
        <v>1</v>
      </c>
      <c r="M99" s="225"/>
      <c r="N99" s="231">
        <v>4.5</v>
      </c>
      <c r="O99" s="231">
        <v>4.9000000000000004</v>
      </c>
    </row>
    <row r="100" spans="1:15">
      <c r="A100" s="317" t="s">
        <v>660</v>
      </c>
      <c r="B100" s="310">
        <v>9</v>
      </c>
      <c r="C100" s="226"/>
      <c r="D100" s="231">
        <v>20.3</v>
      </c>
      <c r="E100" s="231">
        <v>33.200000000000003</v>
      </c>
      <c r="F100" s="364"/>
      <c r="G100" s="310">
        <v>5</v>
      </c>
      <c r="H100" s="225"/>
      <c r="I100" s="231">
        <v>22.6</v>
      </c>
      <c r="J100" s="231">
        <v>29.7</v>
      </c>
      <c r="K100" s="364"/>
      <c r="L100" s="310">
        <v>4</v>
      </c>
      <c r="M100" s="225"/>
      <c r="N100" s="231">
        <v>18.100000000000001</v>
      </c>
      <c r="O100" s="231">
        <v>23.9</v>
      </c>
    </row>
    <row r="101" spans="1:15">
      <c r="A101" s="373" t="s">
        <v>575</v>
      </c>
      <c r="B101" s="310"/>
      <c r="C101" s="226"/>
      <c r="F101" s="364"/>
      <c r="G101" s="310"/>
      <c r="H101" s="225"/>
      <c r="I101" s="231"/>
      <c r="K101" s="364"/>
      <c r="L101" s="310"/>
      <c r="M101" s="225"/>
      <c r="N101" s="231"/>
    </row>
    <row r="102" spans="1:15">
      <c r="A102" s="317" t="s">
        <v>658</v>
      </c>
      <c r="B102" s="310">
        <v>229</v>
      </c>
      <c r="C102" s="226"/>
      <c r="D102" s="231">
        <v>364.1</v>
      </c>
      <c r="E102" s="231">
        <v>505.5</v>
      </c>
      <c r="F102" s="364"/>
      <c r="G102" s="310">
        <v>140</v>
      </c>
      <c r="H102" s="225"/>
      <c r="I102" s="231">
        <v>447.3</v>
      </c>
      <c r="J102" s="231">
        <v>544</v>
      </c>
      <c r="K102" s="364"/>
      <c r="L102" s="310">
        <v>89</v>
      </c>
      <c r="M102" s="225"/>
      <c r="N102" s="231">
        <v>284.39999999999998</v>
      </c>
      <c r="O102" s="231">
        <v>357.3</v>
      </c>
    </row>
    <row r="103" spans="1:15">
      <c r="A103" s="317" t="s">
        <v>659</v>
      </c>
      <c r="B103" s="310">
        <v>169</v>
      </c>
      <c r="C103" s="226"/>
      <c r="D103" s="231">
        <v>268.7</v>
      </c>
      <c r="E103" s="231">
        <v>463.3</v>
      </c>
      <c r="F103" s="364"/>
      <c r="G103" s="310">
        <v>101</v>
      </c>
      <c r="H103" s="225"/>
      <c r="I103" s="231">
        <v>322.7</v>
      </c>
      <c r="J103" s="231">
        <v>451</v>
      </c>
      <c r="K103" s="364"/>
      <c r="L103" s="310">
        <v>68</v>
      </c>
      <c r="M103" s="225"/>
      <c r="N103" s="231">
        <v>217.3</v>
      </c>
      <c r="O103" s="231">
        <v>365.3</v>
      </c>
    </row>
    <row r="104" spans="1:15">
      <c r="A104" s="330" t="s">
        <v>657</v>
      </c>
      <c r="B104" s="314">
        <v>33</v>
      </c>
      <c r="C104" s="369"/>
      <c r="D104" s="236">
        <v>52.5</v>
      </c>
      <c r="E104" s="236">
        <v>78.7</v>
      </c>
      <c r="F104" s="382"/>
      <c r="G104" s="314">
        <v>17</v>
      </c>
      <c r="H104" s="234"/>
      <c r="I104" s="236">
        <v>54.3</v>
      </c>
      <c r="J104" s="236">
        <v>69.400000000000006</v>
      </c>
      <c r="K104" s="370"/>
      <c r="L104" s="314">
        <v>16</v>
      </c>
      <c r="M104" s="234"/>
      <c r="N104" s="236">
        <v>51.1</v>
      </c>
      <c r="O104" s="236">
        <v>71.5</v>
      </c>
    </row>
    <row r="105" spans="1:15" hidden="1">
      <c r="A105" s="226" t="s">
        <v>661</v>
      </c>
      <c r="B105" s="310" t="s">
        <v>662</v>
      </c>
    </row>
    <row r="106" spans="1:15" hidden="1">
      <c r="A106" s="225" t="s">
        <v>663</v>
      </c>
      <c r="B106" s="374">
        <v>0.35334663599999999</v>
      </c>
    </row>
    <row r="107" spans="1:15" hidden="1">
      <c r="A107" s="225" t="s">
        <v>664</v>
      </c>
      <c r="B107" s="374">
        <v>0.29818594900000001</v>
      </c>
    </row>
    <row r="108" spans="1:15" hidden="1">
      <c r="A108" s="225" t="s">
        <v>665</v>
      </c>
      <c r="B108" s="374">
        <v>0.22208102399999999</v>
      </c>
    </row>
    <row r="109" spans="1:15" hidden="1">
      <c r="A109" s="225" t="s">
        <v>666</v>
      </c>
      <c r="B109" s="374">
        <v>0.110878478</v>
      </c>
    </row>
    <row r="110" spans="1:15" hidden="1">
      <c r="A110" s="225" t="s">
        <v>667</v>
      </c>
      <c r="B110" s="374">
        <v>1.5507912E-2</v>
      </c>
    </row>
    <row r="111" spans="1:15" hidden="1"/>
    <row r="112" spans="1:15">
      <c r="A112" s="225" t="s">
        <v>668</v>
      </c>
    </row>
    <row r="113" spans="1:15">
      <c r="A113" s="346" t="s">
        <v>606</v>
      </c>
      <c r="B113" s="239"/>
      <c r="C113" s="327"/>
      <c r="D113" s="239"/>
      <c r="E113" s="351"/>
      <c r="F113" s="219"/>
      <c r="G113" s="219"/>
      <c r="I113" s="222"/>
      <c r="J113" s="222"/>
      <c r="L113" s="222"/>
      <c r="N113" s="222"/>
      <c r="O113" s="222"/>
    </row>
  </sheetData>
  <mergeCells count="4">
    <mergeCell ref="A2:C2"/>
    <mergeCell ref="B6:E6"/>
    <mergeCell ref="G6:J6"/>
    <mergeCell ref="L6:O6"/>
  </mergeCells>
  <conditionalFormatting sqref="G1">
    <cfRule type="cellIs" dxfId="1" priority="1" operator="lessThan">
      <formula>0.05</formula>
    </cfRule>
    <cfRule type="cellIs" priority="2" operator="lessThan">
      <formula>0.05</formula>
    </cfRule>
    <cfRule type="cellIs" dxfId="0" priority="3" operator="lessThan">
      <formula>0.05</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B57E-9FA8-4393-A67E-BA250C406DAE}">
  <dimension ref="A1:D30"/>
  <sheetViews>
    <sheetView workbookViewId="0">
      <selection activeCell="A2" sqref="A2:D2"/>
    </sheetView>
  </sheetViews>
  <sheetFormatPr defaultRowHeight="15"/>
  <cols>
    <col min="1" max="1" width="46.28515625" bestFit="1" customWidth="1"/>
  </cols>
  <sheetData>
    <row r="1" spans="1:4">
      <c r="A1" s="226" t="s">
        <v>686</v>
      </c>
      <c r="B1" s="226"/>
      <c r="C1" s="226"/>
      <c r="D1" s="226"/>
    </row>
    <row r="2" spans="1:4" ht="64.5" customHeight="1">
      <c r="A2" s="490" t="s">
        <v>685</v>
      </c>
      <c r="B2" s="490"/>
      <c r="C2" s="490"/>
      <c r="D2" s="490"/>
    </row>
    <row r="3" spans="1:4">
      <c r="A3" s="151"/>
      <c r="B3" s="226"/>
      <c r="C3" s="225"/>
      <c r="D3" s="225"/>
    </row>
    <row r="4" spans="1:4" ht="36.75">
      <c r="A4" s="390"/>
      <c r="B4" s="391" t="s">
        <v>142</v>
      </c>
      <c r="C4" s="391" t="s">
        <v>143</v>
      </c>
      <c r="D4" s="391" t="s">
        <v>144</v>
      </c>
    </row>
    <row r="5" spans="1:4">
      <c r="A5" s="491" t="s">
        <v>682</v>
      </c>
      <c r="B5" s="491"/>
      <c r="C5" s="491"/>
      <c r="D5" s="491"/>
    </row>
    <row r="6" spans="1:4">
      <c r="A6" s="492" t="s">
        <v>674</v>
      </c>
      <c r="B6" s="492"/>
      <c r="C6" s="492"/>
      <c r="D6" s="492"/>
    </row>
    <row r="7" spans="1:4">
      <c r="A7" s="394" t="s">
        <v>148</v>
      </c>
      <c r="B7" s="228">
        <v>66.2286</v>
      </c>
      <c r="C7" s="228">
        <v>65.081400000000002</v>
      </c>
      <c r="D7" s="228">
        <v>67.375900000000001</v>
      </c>
    </row>
    <row r="8" spans="1:4" s="222" customFormat="1">
      <c r="A8" s="392" t="s">
        <v>159</v>
      </c>
      <c r="B8" s="236">
        <v>63.3429</v>
      </c>
      <c r="C8" s="236">
        <v>60.110700000000001</v>
      </c>
      <c r="D8" s="236">
        <v>66.575100000000006</v>
      </c>
    </row>
    <row r="9" spans="1:4">
      <c r="A9" s="394" t="s">
        <v>687</v>
      </c>
      <c r="B9" s="228"/>
      <c r="C9" s="228"/>
      <c r="D9" s="228"/>
    </row>
    <row r="10" spans="1:4">
      <c r="A10" s="395" t="s">
        <v>106</v>
      </c>
      <c r="B10" s="396">
        <v>61.575699999999998</v>
      </c>
      <c r="C10" s="396">
        <v>55.3127</v>
      </c>
      <c r="D10" s="396">
        <v>67.838700000000003</v>
      </c>
    </row>
    <row r="11" spans="1:4">
      <c r="A11" s="395" t="s">
        <v>675</v>
      </c>
      <c r="B11" s="396">
        <v>64.142099999999999</v>
      </c>
      <c r="C11" s="396">
        <v>57.913499999999999</v>
      </c>
      <c r="D11" s="396">
        <v>70.370699999999999</v>
      </c>
    </row>
    <row r="12" spans="1:4">
      <c r="A12" s="395" t="s">
        <v>599</v>
      </c>
      <c r="B12" s="396">
        <v>64.398600000000002</v>
      </c>
      <c r="C12" s="396">
        <v>57.786900000000003</v>
      </c>
      <c r="D12" s="396">
        <v>71.010300000000001</v>
      </c>
    </row>
    <row r="13" spans="1:4">
      <c r="A13" s="395" t="s">
        <v>676</v>
      </c>
      <c r="B13" s="396">
        <v>49.176900000000003</v>
      </c>
      <c r="C13" s="396">
        <v>47.057499999999997</v>
      </c>
      <c r="D13" s="396">
        <v>51.296300000000002</v>
      </c>
    </row>
    <row r="14" spans="1:4" s="222" customFormat="1">
      <c r="A14" s="395" t="s">
        <v>677</v>
      </c>
      <c r="B14" s="396">
        <v>76.086799999999997</v>
      </c>
      <c r="C14" s="396">
        <v>73.787099999999995</v>
      </c>
      <c r="D14" s="396">
        <v>78.386399999999995</v>
      </c>
    </row>
    <row r="15" spans="1:4" s="222" customFormat="1">
      <c r="A15" s="395" t="s">
        <v>678</v>
      </c>
      <c r="B15" s="396">
        <v>73.609200000000001</v>
      </c>
      <c r="C15" s="396">
        <v>71.209599999999995</v>
      </c>
      <c r="D15" s="396">
        <v>76.008799999999994</v>
      </c>
    </row>
    <row r="16" spans="1:4">
      <c r="A16" s="393" t="s">
        <v>679</v>
      </c>
      <c r="B16" s="397">
        <v>61.624099999999999</v>
      </c>
      <c r="C16" s="397">
        <v>47.348100000000002</v>
      </c>
      <c r="D16" s="397">
        <v>75.900099999999995</v>
      </c>
    </row>
    <row r="17" spans="1:4">
      <c r="A17" s="491" t="s">
        <v>681</v>
      </c>
      <c r="B17" s="491"/>
      <c r="C17" s="491"/>
      <c r="D17" s="491"/>
    </row>
    <row r="18" spans="1:4">
      <c r="A18" s="492" t="s">
        <v>680</v>
      </c>
      <c r="B18" s="492"/>
      <c r="C18" s="492"/>
      <c r="D18" s="492"/>
    </row>
    <row r="19" spans="1:4">
      <c r="A19" s="394" t="s">
        <v>148</v>
      </c>
      <c r="B19" s="228">
        <v>90.9512</v>
      </c>
      <c r="C19" s="228">
        <v>90.226600000000005</v>
      </c>
      <c r="D19" s="228">
        <v>91.675899999999999</v>
      </c>
    </row>
    <row r="20" spans="1:4">
      <c r="A20" s="392" t="s">
        <v>159</v>
      </c>
      <c r="B20" s="236">
        <v>92.478099999999998</v>
      </c>
      <c r="C20" s="236">
        <v>90.813599999999994</v>
      </c>
      <c r="D20" s="236">
        <v>94.142600000000002</v>
      </c>
    </row>
    <row r="21" spans="1:4">
      <c r="A21" s="394" t="s">
        <v>687</v>
      </c>
      <c r="B21" s="228"/>
      <c r="C21" s="228"/>
      <c r="D21" s="228"/>
    </row>
    <row r="22" spans="1:4">
      <c r="A22" s="395" t="s">
        <v>106</v>
      </c>
      <c r="B22" s="398">
        <v>94.986800000000002</v>
      </c>
      <c r="C22" s="398">
        <v>92.929900000000004</v>
      </c>
      <c r="D22" s="398">
        <v>97.043800000000005</v>
      </c>
    </row>
    <row r="23" spans="1:4">
      <c r="A23" s="395" t="s">
        <v>675</v>
      </c>
      <c r="B23" s="398">
        <v>89.716200000000001</v>
      </c>
      <c r="C23" s="398">
        <v>86.655000000000001</v>
      </c>
      <c r="D23" s="398">
        <v>92.7774</v>
      </c>
    </row>
    <row r="24" spans="1:4">
      <c r="A24" s="395" t="s">
        <v>599</v>
      </c>
      <c r="B24" s="398">
        <v>91.784000000000006</v>
      </c>
      <c r="C24" s="398">
        <v>89.160200000000003</v>
      </c>
      <c r="D24" s="398">
        <v>94.407700000000006</v>
      </c>
    </row>
    <row r="25" spans="1:4">
      <c r="A25" s="395" t="s">
        <v>676</v>
      </c>
      <c r="B25" s="398">
        <v>95.368799999999993</v>
      </c>
      <c r="C25" s="398">
        <v>94.749099999999999</v>
      </c>
      <c r="D25" s="398">
        <v>95.988399999999999</v>
      </c>
    </row>
    <row r="26" spans="1:4">
      <c r="A26" s="395" t="s">
        <v>677</v>
      </c>
      <c r="B26" s="398">
        <v>85.708799999999997</v>
      </c>
      <c r="C26" s="398">
        <v>83.8005</v>
      </c>
      <c r="D26" s="398">
        <v>87.617099999999994</v>
      </c>
    </row>
    <row r="27" spans="1:4">
      <c r="A27" s="395" t="s">
        <v>678</v>
      </c>
      <c r="B27" s="398">
        <v>89.031499999999994</v>
      </c>
      <c r="C27" s="398">
        <v>87.525800000000004</v>
      </c>
      <c r="D27" s="398">
        <v>90.537199999999999</v>
      </c>
    </row>
    <row r="28" spans="1:4">
      <c r="A28" s="393" t="s">
        <v>679</v>
      </c>
      <c r="B28" s="399">
        <v>94.148799999999994</v>
      </c>
      <c r="C28" s="399">
        <v>91.105199999999996</v>
      </c>
      <c r="D28" s="399">
        <v>97.192400000000006</v>
      </c>
    </row>
    <row r="29" spans="1:4" ht="32.25" customHeight="1">
      <c r="A29" s="488" t="s">
        <v>683</v>
      </c>
      <c r="B29" s="488"/>
      <c r="C29" s="488"/>
      <c r="D29" s="488"/>
    </row>
    <row r="30" spans="1:4" ht="43.5" customHeight="1">
      <c r="A30" s="489" t="s">
        <v>684</v>
      </c>
      <c r="B30" s="489"/>
      <c r="C30" s="489"/>
      <c r="D30" s="489"/>
    </row>
  </sheetData>
  <mergeCells count="7">
    <mergeCell ref="A29:D29"/>
    <mergeCell ref="A30:D30"/>
    <mergeCell ref="A2:D2"/>
    <mergeCell ref="A5:D5"/>
    <mergeCell ref="A6:D6"/>
    <mergeCell ref="A17:D17"/>
    <mergeCell ref="A18:D1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518D-2293-4B2A-AB8B-23F62E052690}">
  <dimension ref="A1:J235"/>
  <sheetViews>
    <sheetView zoomScale="115" zoomScaleNormal="115" workbookViewId="0"/>
  </sheetViews>
  <sheetFormatPr defaultRowHeight="12"/>
  <cols>
    <col min="1" max="1" width="70" style="225" customWidth="1"/>
    <col min="2" max="2" width="12.28515625" style="225" customWidth="1"/>
    <col min="3" max="3" width="21.140625" style="225" bestFit="1" customWidth="1"/>
    <col min="4" max="4" width="11" style="225" customWidth="1"/>
    <col min="5" max="16384" width="9.140625" style="225"/>
  </cols>
  <sheetData>
    <row r="1" spans="1:5">
      <c r="A1" s="226" t="s">
        <v>813</v>
      </c>
      <c r="B1" s="226"/>
      <c r="C1" s="226"/>
      <c r="D1" s="226"/>
    </row>
    <row r="2" spans="1:5" ht="51" customHeight="1">
      <c r="A2" s="490" t="s">
        <v>814</v>
      </c>
      <c r="B2" s="490"/>
      <c r="C2" s="490"/>
      <c r="D2" s="490"/>
    </row>
    <row r="4" spans="1:5" ht="14.25">
      <c r="A4" s="325" t="s">
        <v>789</v>
      </c>
      <c r="B4" s="413" t="s">
        <v>790</v>
      </c>
      <c r="C4" s="325" t="s">
        <v>791</v>
      </c>
      <c r="D4" s="325" t="s">
        <v>779</v>
      </c>
    </row>
    <row r="5" spans="1:5">
      <c r="A5" s="233" t="s">
        <v>566</v>
      </c>
      <c r="B5" s="434">
        <v>157575</v>
      </c>
      <c r="C5" s="434">
        <v>109184</v>
      </c>
      <c r="D5" s="430">
        <f>C5/B5</f>
        <v>0.69290179279708075</v>
      </c>
      <c r="E5" s="428"/>
    </row>
    <row r="6" spans="1:5" ht="14.25">
      <c r="A6" s="313" t="s">
        <v>781</v>
      </c>
      <c r="B6" s="431"/>
      <c r="C6" s="431"/>
      <c r="D6" s="429"/>
      <c r="E6" s="240"/>
    </row>
    <row r="7" spans="1:5">
      <c r="A7" s="225" t="s">
        <v>780</v>
      </c>
      <c r="B7" s="432">
        <v>42430</v>
      </c>
      <c r="C7" s="432">
        <v>33522</v>
      </c>
      <c r="D7" s="433">
        <f>C7/B7</f>
        <v>0.79005420692905959</v>
      </c>
      <c r="E7" s="240"/>
    </row>
    <row r="8" spans="1:5">
      <c r="A8" s="225" t="s">
        <v>782</v>
      </c>
      <c r="B8" s="432">
        <v>44570</v>
      </c>
      <c r="C8" s="432">
        <v>26213</v>
      </c>
      <c r="D8" s="433">
        <f>C8/B8</f>
        <v>0.58813102984069998</v>
      </c>
      <c r="E8" s="240"/>
    </row>
    <row r="9" spans="1:5">
      <c r="A9" s="225" t="s">
        <v>783</v>
      </c>
      <c r="B9" s="432">
        <v>28663</v>
      </c>
      <c r="C9" s="432">
        <v>20329</v>
      </c>
      <c r="D9" s="433">
        <f>C9/B9</f>
        <v>0.70924187977532005</v>
      </c>
      <c r="E9" s="240"/>
    </row>
    <row r="10" spans="1:5">
      <c r="A10" s="225" t="s">
        <v>793</v>
      </c>
      <c r="B10" s="432">
        <v>26190</v>
      </c>
      <c r="C10" s="432">
        <v>19703</v>
      </c>
      <c r="D10" s="433">
        <f>C10/B10</f>
        <v>0.75231004200076368</v>
      </c>
      <c r="E10" s="240"/>
    </row>
    <row r="11" spans="1:5">
      <c r="A11" s="234" t="s">
        <v>784</v>
      </c>
      <c r="B11" s="434">
        <v>15722</v>
      </c>
      <c r="C11" s="434">
        <v>9417</v>
      </c>
      <c r="D11" s="435">
        <f>C11/B11</f>
        <v>0.59896959674341688</v>
      </c>
      <c r="E11" s="240"/>
    </row>
    <row r="12" spans="1:5" ht="42" customHeight="1">
      <c r="A12" s="493" t="s">
        <v>785</v>
      </c>
      <c r="B12" s="493"/>
      <c r="C12" s="493"/>
      <c r="D12" s="493"/>
    </row>
    <row r="13" spans="1:5" ht="30" customHeight="1">
      <c r="A13" s="493" t="s">
        <v>786</v>
      </c>
      <c r="B13" s="493"/>
      <c r="C13" s="493"/>
      <c r="D13" s="493"/>
    </row>
    <row r="14" spans="1:5" ht="40.5" customHeight="1">
      <c r="A14" s="493" t="s">
        <v>787</v>
      </c>
      <c r="B14" s="493"/>
      <c r="C14" s="493"/>
      <c r="D14" s="493"/>
    </row>
    <row r="15" spans="1:5" ht="41.25" customHeight="1">
      <c r="A15" s="493" t="s">
        <v>788</v>
      </c>
      <c r="B15" s="493"/>
      <c r="C15" s="493"/>
      <c r="D15" s="493"/>
    </row>
    <row r="16" spans="1:5">
      <c r="A16" s="325" t="s">
        <v>757</v>
      </c>
      <c r="B16" s="348"/>
      <c r="C16" s="348"/>
    </row>
    <row r="17" spans="1:3">
      <c r="A17" s="414" t="s">
        <v>778</v>
      </c>
      <c r="B17" s="415" t="s">
        <v>564</v>
      </c>
      <c r="C17" s="415" t="s">
        <v>692</v>
      </c>
    </row>
    <row r="18" spans="1:3">
      <c r="A18" s="226" t="s">
        <v>566</v>
      </c>
      <c r="B18" s="400">
        <v>1917</v>
      </c>
      <c r="C18" s="241">
        <v>22.2</v>
      </c>
    </row>
    <row r="19" spans="1:3">
      <c r="A19" s="225" t="s">
        <v>567</v>
      </c>
      <c r="B19" s="241">
        <v>103</v>
      </c>
      <c r="C19" s="241">
        <v>8.1</v>
      </c>
    </row>
    <row r="20" spans="1:3">
      <c r="A20" s="225" t="s">
        <v>589</v>
      </c>
      <c r="B20" s="241" t="s">
        <v>164</v>
      </c>
      <c r="C20" s="241" t="s">
        <v>164</v>
      </c>
    </row>
    <row r="21" spans="1:3">
      <c r="A21" s="225" t="s">
        <v>568</v>
      </c>
      <c r="B21" s="241">
        <v>1813</v>
      </c>
      <c r="C21" s="241">
        <v>24.7</v>
      </c>
    </row>
    <row r="22" spans="1:3">
      <c r="A22" s="313" t="s">
        <v>590</v>
      </c>
      <c r="B22" s="313"/>
      <c r="C22" s="313"/>
    </row>
    <row r="23" spans="1:3">
      <c r="A23" s="225" t="s">
        <v>157</v>
      </c>
      <c r="B23" s="241">
        <v>219</v>
      </c>
      <c r="C23" s="401">
        <v>7.9602930405593284</v>
      </c>
    </row>
    <row r="24" spans="1:3">
      <c r="A24" s="225" t="s">
        <v>153</v>
      </c>
      <c r="B24" s="241">
        <v>879</v>
      </c>
      <c r="C24" s="401">
        <v>46.215142793750069</v>
      </c>
    </row>
    <row r="25" spans="1:3">
      <c r="A25" s="225" t="s">
        <v>155</v>
      </c>
      <c r="B25" s="241">
        <v>697</v>
      </c>
      <c r="C25" s="401">
        <v>27.686977467884891</v>
      </c>
    </row>
    <row r="26" spans="1:3">
      <c r="A26" s="225" t="s">
        <v>567</v>
      </c>
      <c r="B26" s="241">
        <v>103</v>
      </c>
      <c r="C26" s="401">
        <v>8.0999534252678043</v>
      </c>
    </row>
    <row r="27" spans="1:3">
      <c r="A27" s="225" t="s">
        <v>589</v>
      </c>
      <c r="B27" s="241" t="s">
        <v>164</v>
      </c>
      <c r="C27" s="401" t="s">
        <v>164</v>
      </c>
    </row>
    <row r="28" spans="1:3">
      <c r="A28" s="225" t="s">
        <v>694</v>
      </c>
      <c r="B28" s="241" t="s">
        <v>164</v>
      </c>
      <c r="C28" s="401" t="s">
        <v>164</v>
      </c>
    </row>
    <row r="29" spans="1:3">
      <c r="A29" s="225" t="s">
        <v>570</v>
      </c>
      <c r="B29" s="241">
        <v>17</v>
      </c>
      <c r="C29" s="401">
        <v>11.4</v>
      </c>
    </row>
    <row r="30" spans="1:3" ht="28.5" customHeight="1">
      <c r="A30" s="416" t="s">
        <v>756</v>
      </c>
      <c r="B30" s="415" t="s">
        <v>743</v>
      </c>
      <c r="C30" s="415" t="s">
        <v>744</v>
      </c>
    </row>
    <row r="31" spans="1:3">
      <c r="A31" s="226" t="s">
        <v>566</v>
      </c>
      <c r="B31" s="400">
        <v>1595</v>
      </c>
      <c r="C31" s="409">
        <v>0.83683105981112282</v>
      </c>
    </row>
    <row r="32" spans="1:3">
      <c r="A32" s="225" t="s">
        <v>567</v>
      </c>
      <c r="B32" s="400">
        <v>85</v>
      </c>
      <c r="C32" s="409">
        <f>(B32/101)</f>
        <v>0.84158415841584155</v>
      </c>
    </row>
    <row r="33" spans="1:3">
      <c r="A33" s="225" t="s">
        <v>589</v>
      </c>
      <c r="B33" s="400" t="s">
        <v>164</v>
      </c>
      <c r="C33" s="409" t="s">
        <v>164</v>
      </c>
    </row>
    <row r="34" spans="1:3">
      <c r="A34" s="225" t="s">
        <v>568</v>
      </c>
      <c r="B34" s="400">
        <v>1509</v>
      </c>
      <c r="C34" s="409">
        <v>0.83647450110864741</v>
      </c>
    </row>
    <row r="35" spans="1:3">
      <c r="A35" s="313" t="s">
        <v>590</v>
      </c>
      <c r="B35" s="313"/>
      <c r="C35" s="321"/>
    </row>
    <row r="36" spans="1:3">
      <c r="A36" s="225" t="s">
        <v>157</v>
      </c>
      <c r="B36" s="241">
        <v>187</v>
      </c>
      <c r="C36" s="409">
        <v>0.86175115207373276</v>
      </c>
    </row>
    <row r="37" spans="1:3">
      <c r="A37" s="225" t="s">
        <v>153</v>
      </c>
      <c r="B37" s="241">
        <v>709</v>
      </c>
      <c r="C37" s="409">
        <v>0.81121281464530892</v>
      </c>
    </row>
    <row r="38" spans="1:3">
      <c r="A38" s="225" t="s">
        <v>155</v>
      </c>
      <c r="B38" s="241">
        <v>596</v>
      </c>
      <c r="C38" s="409">
        <v>0.85755395683453239</v>
      </c>
    </row>
    <row r="39" spans="1:3">
      <c r="A39" s="225" t="s">
        <v>567</v>
      </c>
      <c r="B39" s="241">
        <v>85</v>
      </c>
      <c r="C39" s="409">
        <v>0.84158415841584155</v>
      </c>
    </row>
    <row r="40" spans="1:3">
      <c r="A40" s="225" t="s">
        <v>589</v>
      </c>
      <c r="B40" s="241" t="s">
        <v>164</v>
      </c>
      <c r="C40" s="409" t="s">
        <v>164</v>
      </c>
    </row>
    <row r="41" spans="1:3">
      <c r="A41" s="225" t="s">
        <v>694</v>
      </c>
      <c r="B41" s="241" t="s">
        <v>164</v>
      </c>
      <c r="C41" s="409" t="s">
        <v>164</v>
      </c>
    </row>
    <row r="42" spans="1:3">
      <c r="A42" s="234" t="s">
        <v>570</v>
      </c>
      <c r="B42" s="410">
        <v>16</v>
      </c>
      <c r="C42" s="409">
        <v>0.94117647058823528</v>
      </c>
    </row>
    <row r="43" spans="1:3">
      <c r="A43" s="313" t="s">
        <v>751</v>
      </c>
      <c r="B43" s="313"/>
      <c r="C43" s="321"/>
    </row>
    <row r="44" spans="1:3">
      <c r="A44" s="317" t="s">
        <v>753</v>
      </c>
      <c r="B44" s="241">
        <v>18</v>
      </c>
      <c r="C44" s="409">
        <v>0.8571428571428571</v>
      </c>
    </row>
    <row r="45" spans="1:3">
      <c r="A45" s="317" t="s">
        <v>752</v>
      </c>
      <c r="B45" s="241">
        <v>60</v>
      </c>
      <c r="C45" s="409">
        <v>0.89552238805970152</v>
      </c>
    </row>
    <row r="46" spans="1:3">
      <c r="A46" s="317" t="s">
        <v>693</v>
      </c>
      <c r="B46" s="241">
        <v>8</v>
      </c>
      <c r="C46" s="409">
        <v>0.5714285714285714</v>
      </c>
    </row>
    <row r="47" spans="1:3">
      <c r="A47" s="414" t="s">
        <v>755</v>
      </c>
      <c r="B47" s="415" t="s">
        <v>564</v>
      </c>
      <c r="C47" s="415" t="s">
        <v>747</v>
      </c>
    </row>
    <row r="48" spans="1:3">
      <c r="A48" s="226" t="s">
        <v>566</v>
      </c>
      <c r="B48" s="400">
        <v>127287</v>
      </c>
      <c r="C48" s="226"/>
    </row>
    <row r="49" spans="1:3">
      <c r="A49" s="225" t="s">
        <v>567</v>
      </c>
      <c r="B49" s="400">
        <v>2918</v>
      </c>
      <c r="C49" s="409">
        <v>2.292457203013662E-2</v>
      </c>
    </row>
    <row r="50" spans="1:3">
      <c r="A50" s="225" t="s">
        <v>589</v>
      </c>
      <c r="B50" s="400">
        <v>100</v>
      </c>
      <c r="C50" s="409">
        <v>7.856261833494387E-4</v>
      </c>
    </row>
    <row r="51" spans="1:3">
      <c r="A51" s="225" t="s">
        <v>568</v>
      </c>
      <c r="B51" s="400">
        <v>123941</v>
      </c>
      <c r="C51" s="409">
        <v>0.97371294790512775</v>
      </c>
    </row>
    <row r="52" spans="1:3">
      <c r="A52" s="225" t="s">
        <v>693</v>
      </c>
      <c r="B52" s="400">
        <v>328</v>
      </c>
      <c r="C52" s="409">
        <v>2.576853881386159E-3</v>
      </c>
    </row>
    <row r="53" spans="1:3">
      <c r="A53" s="313" t="s">
        <v>590</v>
      </c>
      <c r="B53" s="313"/>
      <c r="C53" s="321"/>
    </row>
    <row r="54" spans="1:3">
      <c r="A54" s="225" t="s">
        <v>157</v>
      </c>
      <c r="B54" s="400">
        <v>26021</v>
      </c>
      <c r="C54" s="409">
        <v>0.20442778916935744</v>
      </c>
    </row>
    <row r="55" spans="1:3">
      <c r="A55" s="225" t="s">
        <v>153</v>
      </c>
      <c r="B55" s="400">
        <v>55345</v>
      </c>
      <c r="C55" s="409">
        <v>0.43480481117474684</v>
      </c>
    </row>
    <row r="56" spans="1:3">
      <c r="A56" s="225" t="s">
        <v>155</v>
      </c>
      <c r="B56" s="400">
        <v>41908</v>
      </c>
      <c r="C56" s="409">
        <v>0.32924022091808275</v>
      </c>
    </row>
    <row r="57" spans="1:3">
      <c r="A57" s="225" t="s">
        <v>567</v>
      </c>
      <c r="B57" s="400">
        <v>2918</v>
      </c>
      <c r="C57" s="409">
        <v>2.292457203013662E-2</v>
      </c>
    </row>
    <row r="58" spans="1:3">
      <c r="A58" s="225" t="s">
        <v>589</v>
      </c>
      <c r="B58" s="400">
        <v>100</v>
      </c>
      <c r="C58" s="409">
        <v>7.856261833494387E-4</v>
      </c>
    </row>
    <row r="59" spans="1:3">
      <c r="A59" s="225" t="s">
        <v>694</v>
      </c>
      <c r="B59" s="400">
        <v>297</v>
      </c>
      <c r="C59" s="409">
        <v>2.3E-3</v>
      </c>
    </row>
    <row r="60" spans="1:3">
      <c r="A60" s="225" t="s">
        <v>570</v>
      </c>
      <c r="B60" s="400">
        <v>370</v>
      </c>
      <c r="C60" s="409">
        <v>2.9068168783929231E-3</v>
      </c>
    </row>
    <row r="61" spans="1:3">
      <c r="A61" s="225" t="s">
        <v>693</v>
      </c>
      <c r="B61" s="400">
        <v>328</v>
      </c>
      <c r="C61" s="409">
        <v>2.5999999999999999E-3</v>
      </c>
    </row>
    <row r="62" spans="1:3">
      <c r="A62" s="313" t="s">
        <v>576</v>
      </c>
      <c r="B62" s="313"/>
      <c r="C62" s="313"/>
    </row>
    <row r="63" spans="1:3">
      <c r="A63" s="317" t="s">
        <v>577</v>
      </c>
      <c r="B63" s="400">
        <v>717</v>
      </c>
      <c r="C63" s="409">
        <v>0.23757455268389663</v>
      </c>
    </row>
    <row r="64" spans="1:3">
      <c r="A64" s="317" t="s">
        <v>578</v>
      </c>
      <c r="B64" s="400">
        <v>1874</v>
      </c>
      <c r="C64" s="409">
        <v>0.62094102054340627</v>
      </c>
    </row>
    <row r="65" spans="1:3">
      <c r="A65" s="330" t="s">
        <v>693</v>
      </c>
      <c r="B65" s="411">
        <v>427</v>
      </c>
      <c r="C65" s="412">
        <v>0.14148442677269715</v>
      </c>
    </row>
    <row r="66" spans="1:3">
      <c r="A66" s="238" t="s">
        <v>754</v>
      </c>
      <c r="B66" s="238"/>
      <c r="C66" s="238"/>
    </row>
    <row r="67" spans="1:3">
      <c r="A67" s="225" t="s">
        <v>745</v>
      </c>
    </row>
    <row r="68" spans="1:3">
      <c r="A68" s="225" t="s">
        <v>746</v>
      </c>
    </row>
    <row r="69" spans="1:3" ht="14.25" customHeight="1"/>
    <row r="70" spans="1:3">
      <c r="A70" s="325" t="s">
        <v>758</v>
      </c>
      <c r="B70" s="348"/>
      <c r="C70" s="348"/>
    </row>
    <row r="71" spans="1:3" ht="31.5" customHeight="1">
      <c r="A71" s="426" t="s">
        <v>688</v>
      </c>
      <c r="B71" s="450" t="s">
        <v>564</v>
      </c>
      <c r="C71" s="450" t="s">
        <v>689</v>
      </c>
    </row>
    <row r="72" spans="1:3">
      <c r="A72" s="226" t="s">
        <v>566</v>
      </c>
      <c r="B72" s="225">
        <v>77513</v>
      </c>
      <c r="C72" s="425" t="s">
        <v>690</v>
      </c>
    </row>
    <row r="73" spans="1:3">
      <c r="A73" s="226" t="s">
        <v>691</v>
      </c>
      <c r="B73" s="225">
        <v>45465</v>
      </c>
      <c r="C73" s="231">
        <f>B73/B72*100</f>
        <v>58.654677279940138</v>
      </c>
    </row>
    <row r="74" spans="1:3">
      <c r="A74" s="225" t="s">
        <v>567</v>
      </c>
      <c r="B74" s="225">
        <v>27523</v>
      </c>
      <c r="C74" s="231">
        <f>B74/B73*100</f>
        <v>60.536676564390191</v>
      </c>
    </row>
    <row r="75" spans="1:3">
      <c r="A75" s="225" t="s">
        <v>589</v>
      </c>
      <c r="B75" s="227" t="s">
        <v>164</v>
      </c>
      <c r="C75" s="230" t="s">
        <v>164</v>
      </c>
    </row>
    <row r="76" spans="1:3">
      <c r="A76" s="225" t="s">
        <v>568</v>
      </c>
      <c r="B76" s="225">
        <v>17934</v>
      </c>
      <c r="C76" s="231">
        <v>39.4</v>
      </c>
    </row>
    <row r="77" spans="1:3">
      <c r="A77" s="313" t="s">
        <v>569</v>
      </c>
      <c r="B77" s="238"/>
      <c r="C77" s="238"/>
    </row>
    <row r="78" spans="1:3">
      <c r="A78" s="225" t="s">
        <v>157</v>
      </c>
      <c r="B78" s="225">
        <v>2154</v>
      </c>
      <c r="C78" s="231">
        <v>4.7</v>
      </c>
    </row>
    <row r="79" spans="1:3">
      <c r="A79" s="225" t="s">
        <v>153</v>
      </c>
      <c r="B79" s="225">
        <v>5286</v>
      </c>
      <c r="C79" s="231">
        <v>11.6</v>
      </c>
    </row>
    <row r="80" spans="1:3">
      <c r="A80" s="225" t="s">
        <v>155</v>
      </c>
      <c r="B80" s="225">
        <v>1912</v>
      </c>
      <c r="C80" s="231">
        <v>4.2</v>
      </c>
    </row>
    <row r="81" spans="1:4">
      <c r="A81" s="225" t="s">
        <v>567</v>
      </c>
      <c r="B81" s="225">
        <v>27523</v>
      </c>
      <c r="C81" s="231">
        <v>60.5</v>
      </c>
    </row>
    <row r="82" spans="1:4">
      <c r="A82" s="225" t="s">
        <v>589</v>
      </c>
      <c r="B82" s="227" t="s">
        <v>164</v>
      </c>
      <c r="C82" s="230" t="s">
        <v>164</v>
      </c>
    </row>
    <row r="83" spans="1:4">
      <c r="A83" s="234" t="s">
        <v>570</v>
      </c>
      <c r="B83" s="234">
        <v>8582</v>
      </c>
      <c r="C83" s="236">
        <v>18.899999999999999</v>
      </c>
    </row>
    <row r="84" spans="1:4" ht="31.5" customHeight="1">
      <c r="A84" s="426" t="s">
        <v>777</v>
      </c>
      <c r="B84" s="450" t="s">
        <v>564</v>
      </c>
      <c r="C84" s="450" t="s">
        <v>689</v>
      </c>
    </row>
    <row r="85" spans="1:4">
      <c r="A85" s="417" t="s">
        <v>566</v>
      </c>
      <c r="B85" s="227">
        <v>6523</v>
      </c>
      <c r="C85" s="418" t="s">
        <v>690</v>
      </c>
    </row>
    <row r="86" spans="1:4">
      <c r="A86" s="232" t="s">
        <v>567</v>
      </c>
      <c r="B86" s="227">
        <v>4428</v>
      </c>
      <c r="C86" s="419">
        <f>B86/B85</f>
        <v>0.67882875977311052</v>
      </c>
    </row>
    <row r="87" spans="1:4">
      <c r="A87" s="232" t="s">
        <v>589</v>
      </c>
      <c r="B87" s="227" t="s">
        <v>164</v>
      </c>
      <c r="C87" s="419" t="s">
        <v>164</v>
      </c>
    </row>
    <row r="88" spans="1:4">
      <c r="A88" s="234" t="s">
        <v>568</v>
      </c>
      <c r="B88" s="235">
        <v>2095</v>
      </c>
      <c r="C88" s="420">
        <f>B88/B85</f>
        <v>0.32117124022688948</v>
      </c>
    </row>
    <row r="89" spans="1:4">
      <c r="A89" s="417" t="s">
        <v>569</v>
      </c>
      <c r="B89" s="227"/>
      <c r="C89" s="229"/>
    </row>
    <row r="90" spans="1:4">
      <c r="A90" s="232" t="s">
        <v>157</v>
      </c>
      <c r="B90" s="227">
        <v>495</v>
      </c>
      <c r="C90" s="419">
        <f>B90/$B$85</f>
        <v>7.5885328836424959E-2</v>
      </c>
    </row>
    <row r="91" spans="1:4">
      <c r="A91" s="232" t="s">
        <v>153</v>
      </c>
      <c r="B91" s="227">
        <v>741</v>
      </c>
      <c r="C91" s="419">
        <f t="shared" ref="C91:C95" si="0">B91/$B$85</f>
        <v>0.11359803771270888</v>
      </c>
    </row>
    <row r="92" spans="1:4">
      <c r="A92" s="232" t="s">
        <v>155</v>
      </c>
      <c r="B92" s="227">
        <v>203</v>
      </c>
      <c r="C92" s="419">
        <f t="shared" si="0"/>
        <v>3.1120650007665184E-2</v>
      </c>
    </row>
    <row r="93" spans="1:4">
      <c r="A93" s="232" t="s">
        <v>567</v>
      </c>
      <c r="B93" s="227">
        <v>4428</v>
      </c>
      <c r="C93" s="419">
        <f t="shared" si="0"/>
        <v>0.67882875977311052</v>
      </c>
    </row>
    <row r="94" spans="1:4">
      <c r="A94" s="232" t="s">
        <v>589</v>
      </c>
      <c r="B94" s="227" t="s">
        <v>164</v>
      </c>
      <c r="C94" s="419" t="s">
        <v>164</v>
      </c>
    </row>
    <row r="95" spans="1:4">
      <c r="A95" s="234" t="s">
        <v>570</v>
      </c>
      <c r="B95" s="235">
        <v>643</v>
      </c>
      <c r="C95" s="420">
        <f t="shared" si="0"/>
        <v>9.8574275640042924E-2</v>
      </c>
    </row>
    <row r="96" spans="1:4" ht="13.5" customHeight="1">
      <c r="A96" s="315" t="s">
        <v>597</v>
      </c>
      <c r="B96" s="232"/>
      <c r="C96" s="327"/>
      <c r="D96" s="419"/>
    </row>
    <row r="97" spans="1:4" s="232" customFormat="1">
      <c r="A97" s="421" t="s">
        <v>106</v>
      </c>
      <c r="B97" s="232">
        <v>3575</v>
      </c>
      <c r="C97" s="422">
        <f>B97/4428</f>
        <v>0.80736224028906955</v>
      </c>
      <c r="D97" s="419"/>
    </row>
    <row r="98" spans="1:4" s="232" customFormat="1">
      <c r="A98" s="345" t="s">
        <v>312</v>
      </c>
      <c r="B98" s="232">
        <v>35</v>
      </c>
      <c r="C98" s="422">
        <f t="shared" ref="C98:C109" si="1">B98/4428</f>
        <v>7.9042457091237587E-3</v>
      </c>
      <c r="D98" s="419"/>
    </row>
    <row r="99" spans="1:4" s="232" customFormat="1">
      <c r="A99" s="421" t="s">
        <v>161</v>
      </c>
      <c r="B99" s="232">
        <v>42</v>
      </c>
      <c r="C99" s="422">
        <f t="shared" si="1"/>
        <v>9.485094850948509E-3</v>
      </c>
      <c r="D99" s="419"/>
    </row>
    <row r="100" spans="1:4" s="232" customFormat="1">
      <c r="A100" s="421" t="s">
        <v>163</v>
      </c>
      <c r="B100" s="232">
        <v>0</v>
      </c>
      <c r="C100" s="422">
        <f t="shared" si="1"/>
        <v>0</v>
      </c>
      <c r="D100" s="419"/>
    </row>
    <row r="101" spans="1:4" s="232" customFormat="1">
      <c r="A101" s="421" t="s">
        <v>571</v>
      </c>
      <c r="B101" s="232">
        <v>126</v>
      </c>
      <c r="C101" s="422">
        <f t="shared" si="1"/>
        <v>2.8455284552845527E-2</v>
      </c>
      <c r="D101" s="419"/>
    </row>
    <row r="102" spans="1:4" s="232" customFormat="1">
      <c r="A102" s="421" t="s">
        <v>572</v>
      </c>
      <c r="B102" s="232">
        <v>60</v>
      </c>
      <c r="C102" s="422">
        <f t="shared" si="1"/>
        <v>1.3550135501355014E-2</v>
      </c>
      <c r="D102" s="419"/>
    </row>
    <row r="103" spans="1:4" s="232" customFormat="1">
      <c r="A103" s="421" t="s">
        <v>573</v>
      </c>
      <c r="B103" s="232">
        <v>0</v>
      </c>
      <c r="C103" s="422">
        <f t="shared" si="1"/>
        <v>0</v>
      </c>
      <c r="D103" s="419"/>
    </row>
    <row r="104" spans="1:4" s="232" customFormat="1">
      <c r="A104" s="421" t="s">
        <v>574</v>
      </c>
      <c r="B104" s="232">
        <v>51</v>
      </c>
      <c r="C104" s="422">
        <f t="shared" si="1"/>
        <v>1.1517615176151762E-2</v>
      </c>
      <c r="D104" s="419"/>
    </row>
    <row r="105" spans="1:4" s="232" customFormat="1">
      <c r="A105" s="423" t="s">
        <v>598</v>
      </c>
      <c r="B105" s="232">
        <v>0</v>
      </c>
      <c r="C105" s="422">
        <f t="shared" si="1"/>
        <v>0</v>
      </c>
      <c r="D105" s="419"/>
    </row>
    <row r="106" spans="1:4" s="232" customFormat="1">
      <c r="A106" s="395" t="s">
        <v>313</v>
      </c>
      <c r="B106" s="232">
        <v>179</v>
      </c>
      <c r="C106" s="422">
        <f t="shared" si="1"/>
        <v>4.0424570912375793E-2</v>
      </c>
      <c r="D106" s="419"/>
    </row>
    <row r="107" spans="1:4" s="232" customFormat="1">
      <c r="A107" s="395" t="s">
        <v>314</v>
      </c>
      <c r="B107" s="232">
        <v>51</v>
      </c>
      <c r="C107" s="422">
        <f t="shared" si="1"/>
        <v>1.1517615176151762E-2</v>
      </c>
    </row>
    <row r="108" spans="1:4" s="232" customFormat="1">
      <c r="A108" s="395" t="s">
        <v>315</v>
      </c>
      <c r="B108" s="232">
        <v>11</v>
      </c>
      <c r="C108" s="422">
        <f t="shared" si="1"/>
        <v>2.4841915085817524E-3</v>
      </c>
    </row>
    <row r="109" spans="1:4" s="232" customFormat="1">
      <c r="A109" s="393" t="s">
        <v>316</v>
      </c>
      <c r="B109" s="234">
        <v>298</v>
      </c>
      <c r="C109" s="328">
        <f t="shared" si="1"/>
        <v>6.7299006323396568E-2</v>
      </c>
    </row>
    <row r="110" spans="1:4" s="232" customFormat="1">
      <c r="A110" s="424" t="s">
        <v>797</v>
      </c>
      <c r="C110" s="419"/>
    </row>
    <row r="111" spans="1:4" s="232" customFormat="1">
      <c r="A111" s="345" t="s">
        <v>169</v>
      </c>
      <c r="B111" s="232">
        <v>103</v>
      </c>
      <c r="C111" s="422">
        <f t="shared" ref="C111:C112" si="2">B111/4428</f>
        <v>2.3261065943992774E-2</v>
      </c>
    </row>
    <row r="112" spans="1:4" s="232" customFormat="1">
      <c r="A112" s="395" t="s">
        <v>170</v>
      </c>
      <c r="B112" s="232">
        <v>4295</v>
      </c>
      <c r="C112" s="422">
        <f t="shared" si="2"/>
        <v>0.96996386630532971</v>
      </c>
    </row>
    <row r="113" spans="1:5" s="232" customFormat="1">
      <c r="A113" s="427" t="s">
        <v>766</v>
      </c>
      <c r="C113" s="422"/>
    </row>
    <row r="114" spans="1:5" s="232" customFormat="1" ht="11.25" customHeight="1">
      <c r="A114" s="395" t="s">
        <v>759</v>
      </c>
      <c r="B114" s="232">
        <v>2420</v>
      </c>
      <c r="C114" s="422">
        <f>(B114/3575)</f>
        <v>0.67692307692307696</v>
      </c>
    </row>
    <row r="115" spans="1:5" s="232" customFormat="1" ht="11.25" customHeight="1">
      <c r="A115" s="395" t="s">
        <v>760</v>
      </c>
      <c r="B115" s="232">
        <v>666</v>
      </c>
      <c r="C115" s="422">
        <f t="shared" ref="C115:C120" si="3">(B115/3575)</f>
        <v>0.18629370629370628</v>
      </c>
    </row>
    <row r="116" spans="1:5" s="232" customFormat="1" ht="11.25" customHeight="1">
      <c r="A116" s="395" t="s">
        <v>761</v>
      </c>
      <c r="B116" s="232">
        <v>66</v>
      </c>
      <c r="C116" s="422">
        <f t="shared" si="3"/>
        <v>1.8461538461538463E-2</v>
      </c>
    </row>
    <row r="117" spans="1:5" s="232" customFormat="1" ht="11.25" customHeight="1">
      <c r="A117" s="395" t="s">
        <v>762</v>
      </c>
      <c r="B117" s="232">
        <v>36</v>
      </c>
      <c r="C117" s="422">
        <f t="shared" si="3"/>
        <v>1.006993006993007E-2</v>
      </c>
    </row>
    <row r="118" spans="1:5" s="232" customFormat="1" ht="11.25" customHeight="1">
      <c r="A118" s="395" t="s">
        <v>763</v>
      </c>
      <c r="B118" s="232">
        <v>35</v>
      </c>
      <c r="C118" s="422">
        <f t="shared" si="3"/>
        <v>9.7902097902097911E-3</v>
      </c>
    </row>
    <row r="119" spans="1:5" s="232" customFormat="1" ht="11.25" customHeight="1">
      <c r="A119" s="395" t="s">
        <v>764</v>
      </c>
      <c r="B119" s="232">
        <v>256</v>
      </c>
      <c r="C119" s="422">
        <f t="shared" si="3"/>
        <v>7.1608391608391608E-2</v>
      </c>
    </row>
    <row r="120" spans="1:5" s="232" customFormat="1" ht="11.25" customHeight="1">
      <c r="A120" s="395" t="s">
        <v>765</v>
      </c>
      <c r="B120" s="232">
        <v>96</v>
      </c>
      <c r="C120" s="422">
        <f t="shared" si="3"/>
        <v>2.6853146853146853E-2</v>
      </c>
    </row>
    <row r="121" spans="1:5" s="232" customFormat="1">
      <c r="A121" s="395"/>
      <c r="B121" s="395"/>
      <c r="C121" s="395"/>
    </row>
    <row r="122" spans="1:5">
      <c r="A122" s="381" t="s">
        <v>767</v>
      </c>
      <c r="B122" s="449" t="s">
        <v>564</v>
      </c>
      <c r="C122" s="449" t="s">
        <v>689</v>
      </c>
      <c r="D122" s="436"/>
      <c r="E122" s="436"/>
    </row>
    <row r="123" spans="1:5">
      <c r="A123" s="225" t="s">
        <v>566</v>
      </c>
      <c r="B123" s="225">
        <v>364</v>
      </c>
      <c r="C123" s="425" t="s">
        <v>690</v>
      </c>
    </row>
    <row r="124" spans="1:5">
      <c r="A124" s="225" t="s">
        <v>691</v>
      </c>
      <c r="B124" s="225">
        <v>356</v>
      </c>
      <c r="C124" s="225">
        <v>97.8</v>
      </c>
    </row>
    <row r="125" spans="1:5">
      <c r="A125" s="225" t="s">
        <v>567</v>
      </c>
      <c r="B125" s="225">
        <v>57</v>
      </c>
      <c r="C125" s="231">
        <v>16</v>
      </c>
    </row>
    <row r="126" spans="1:5">
      <c r="A126" s="225" t="s">
        <v>589</v>
      </c>
      <c r="B126" s="225">
        <v>0</v>
      </c>
      <c r="C126" s="231">
        <v>0</v>
      </c>
    </row>
    <row r="127" spans="1:5">
      <c r="A127" s="225" t="s">
        <v>568</v>
      </c>
      <c r="B127" s="225">
        <v>299</v>
      </c>
      <c r="C127" s="231">
        <v>84</v>
      </c>
      <c r="D127" s="232"/>
      <c r="E127" s="232"/>
    </row>
    <row r="128" spans="1:5">
      <c r="A128" s="313" t="s">
        <v>590</v>
      </c>
      <c r="B128" s="238"/>
      <c r="C128" s="238"/>
      <c r="D128" s="232"/>
      <c r="E128" s="232"/>
    </row>
    <row r="129" spans="1:5">
      <c r="A129" s="225" t="s">
        <v>157</v>
      </c>
      <c r="B129" s="227" t="s">
        <v>768</v>
      </c>
      <c r="C129" s="225">
        <v>43.5</v>
      </c>
    </row>
    <row r="130" spans="1:5">
      <c r="A130" s="225" t="s">
        <v>153</v>
      </c>
      <c r="B130" s="225">
        <v>29</v>
      </c>
      <c r="C130" s="225">
        <v>8.1</v>
      </c>
    </row>
    <row r="131" spans="1:5">
      <c r="A131" s="225" t="s">
        <v>155</v>
      </c>
      <c r="B131" s="227" t="s">
        <v>770</v>
      </c>
      <c r="C131" s="225">
        <v>25.8</v>
      </c>
    </row>
    <row r="132" spans="1:5">
      <c r="A132" s="225" t="s">
        <v>567</v>
      </c>
      <c r="B132" s="225">
        <v>57</v>
      </c>
      <c r="C132" s="231">
        <v>16</v>
      </c>
    </row>
    <row r="133" spans="1:5">
      <c r="A133" s="225" t="s">
        <v>589</v>
      </c>
      <c r="B133" s="225">
        <v>0</v>
      </c>
      <c r="C133" s="231">
        <v>0</v>
      </c>
    </row>
    <row r="134" spans="1:5">
      <c r="A134" s="234" t="s">
        <v>570</v>
      </c>
      <c r="B134" s="234">
        <v>23</v>
      </c>
      <c r="C134" s="234">
        <v>6.5</v>
      </c>
      <c r="D134" s="232"/>
      <c r="E134" s="232"/>
    </row>
    <row r="135" spans="1:5">
      <c r="A135" s="315" t="s">
        <v>670</v>
      </c>
      <c r="B135" s="238"/>
      <c r="C135" s="238"/>
      <c r="D135" s="232"/>
      <c r="E135" s="232"/>
    </row>
    <row r="136" spans="1:5">
      <c r="A136" s="316" t="s">
        <v>792</v>
      </c>
      <c r="B136" s="225">
        <v>4</v>
      </c>
      <c r="C136" s="231">
        <v>7</v>
      </c>
    </row>
    <row r="137" spans="1:5">
      <c r="A137" s="317" t="s">
        <v>553</v>
      </c>
      <c r="B137" s="225">
        <v>7</v>
      </c>
      <c r="C137" s="231">
        <v>12.3</v>
      </c>
    </row>
    <row r="138" spans="1:5">
      <c r="A138" s="316" t="s">
        <v>161</v>
      </c>
      <c r="B138" s="225">
        <v>3</v>
      </c>
      <c r="C138" s="231">
        <v>5.3</v>
      </c>
    </row>
    <row r="139" spans="1:5">
      <c r="A139" s="316" t="s">
        <v>163</v>
      </c>
      <c r="B139" s="225">
        <v>4</v>
      </c>
      <c r="C139" s="231">
        <v>7</v>
      </c>
    </row>
    <row r="140" spans="1:5">
      <c r="A140" s="316" t="s">
        <v>571</v>
      </c>
      <c r="B140" s="225">
        <v>6</v>
      </c>
      <c r="C140" s="231">
        <v>10.5</v>
      </c>
    </row>
    <row r="141" spans="1:5">
      <c r="A141" s="316" t="s">
        <v>572</v>
      </c>
      <c r="B141" s="225">
        <v>9</v>
      </c>
      <c r="C141" s="231">
        <v>15.8</v>
      </c>
    </row>
    <row r="142" spans="1:5">
      <c r="A142" s="316" t="s">
        <v>573</v>
      </c>
      <c r="B142" s="227" t="s">
        <v>164</v>
      </c>
      <c r="C142" s="230" t="s">
        <v>164</v>
      </c>
    </row>
    <row r="143" spans="1:5">
      <c r="A143" s="316" t="s">
        <v>574</v>
      </c>
      <c r="B143" s="227" t="s">
        <v>164</v>
      </c>
      <c r="C143" s="230" t="s">
        <v>164</v>
      </c>
    </row>
    <row r="144" spans="1:5">
      <c r="A144" s="225" t="s">
        <v>794</v>
      </c>
      <c r="B144" s="227" t="s">
        <v>164</v>
      </c>
      <c r="C144" s="230" t="s">
        <v>164</v>
      </c>
    </row>
    <row r="145" spans="1:5">
      <c r="A145" s="317" t="s">
        <v>748</v>
      </c>
      <c r="B145" s="227" t="s">
        <v>164</v>
      </c>
      <c r="C145" s="230" t="s">
        <v>164</v>
      </c>
    </row>
    <row r="146" spans="1:5">
      <c r="A146" s="317" t="s">
        <v>749</v>
      </c>
      <c r="B146" s="227" t="s">
        <v>164</v>
      </c>
      <c r="C146" s="230" t="s">
        <v>164</v>
      </c>
    </row>
    <row r="147" spans="1:5">
      <c r="A147" s="317" t="s">
        <v>750</v>
      </c>
      <c r="B147" s="227" t="s">
        <v>164</v>
      </c>
      <c r="C147" s="230" t="s">
        <v>164</v>
      </c>
    </row>
    <row r="148" spans="1:5">
      <c r="A148" s="317" t="s">
        <v>771</v>
      </c>
      <c r="B148" s="225">
        <v>21</v>
      </c>
      <c r="C148" s="231">
        <v>36.799999999999997</v>
      </c>
      <c r="D148" s="232"/>
      <c r="E148" s="232"/>
    </row>
    <row r="149" spans="1:5">
      <c r="A149" s="315" t="s">
        <v>772</v>
      </c>
      <c r="B149" s="238"/>
      <c r="C149" s="238"/>
      <c r="D149" s="232"/>
      <c r="E149" s="232"/>
    </row>
    <row r="150" spans="1:5">
      <c r="A150" s="317" t="s">
        <v>773</v>
      </c>
      <c r="B150" s="225">
        <v>24</v>
      </c>
      <c r="C150" s="225">
        <v>42.1</v>
      </c>
    </row>
    <row r="151" spans="1:5">
      <c r="A151" s="317" t="s">
        <v>774</v>
      </c>
      <c r="B151" s="225">
        <v>33</v>
      </c>
      <c r="C151" s="231">
        <v>57.9</v>
      </c>
    </row>
    <row r="152" spans="1:5">
      <c r="A152" s="317" t="s">
        <v>775</v>
      </c>
      <c r="B152" s="225">
        <v>28</v>
      </c>
      <c r="C152" s="231">
        <v>84.8</v>
      </c>
    </row>
    <row r="153" spans="1:5">
      <c r="A153" s="330" t="s">
        <v>776</v>
      </c>
      <c r="B153" s="234">
        <v>5</v>
      </c>
      <c r="C153" s="236">
        <v>15.2</v>
      </c>
    </row>
    <row r="154" spans="1:5">
      <c r="A154" s="225" t="s">
        <v>769</v>
      </c>
      <c r="B154" s="395"/>
      <c r="C154" s="395"/>
    </row>
    <row r="155" spans="1:5">
      <c r="A155" s="225" t="s">
        <v>795</v>
      </c>
      <c r="B155" s="395"/>
      <c r="C155" s="395"/>
    </row>
    <row r="156" spans="1:5">
      <c r="A156" s="225" t="s">
        <v>796</v>
      </c>
      <c r="B156" s="395"/>
      <c r="C156" s="395"/>
    </row>
    <row r="157" spans="1:5" ht="36">
      <c r="A157" s="325" t="s">
        <v>695</v>
      </c>
      <c r="B157" s="348" t="s">
        <v>564</v>
      </c>
      <c r="C157" s="437" t="s">
        <v>798</v>
      </c>
      <c r="D157" s="413" t="s">
        <v>696</v>
      </c>
    </row>
    <row r="158" spans="1:5" ht="14.25">
      <c r="A158" s="226" t="s">
        <v>697</v>
      </c>
      <c r="B158" s="226">
        <v>553</v>
      </c>
      <c r="C158" s="327"/>
      <c r="D158" s="231">
        <v>6.5843147097638841</v>
      </c>
    </row>
    <row r="159" spans="1:5" ht="14.25">
      <c r="A159" s="225" t="s">
        <v>698</v>
      </c>
      <c r="B159" s="225">
        <v>270</v>
      </c>
      <c r="C159" s="327">
        <v>0.48824593128390598</v>
      </c>
      <c r="D159" s="231"/>
    </row>
    <row r="160" spans="1:5">
      <c r="A160" s="225" t="s">
        <v>588</v>
      </c>
      <c r="B160" s="225">
        <v>0</v>
      </c>
      <c r="C160" s="327">
        <v>0</v>
      </c>
      <c r="D160" s="231"/>
    </row>
    <row r="161" spans="1:4" ht="14.25">
      <c r="A161" s="225" t="s">
        <v>699</v>
      </c>
      <c r="B161" s="225">
        <v>283</v>
      </c>
      <c r="C161" s="327">
        <v>0.51175406871609408</v>
      </c>
      <c r="D161" s="231"/>
    </row>
    <row r="162" spans="1:4" ht="14.25">
      <c r="A162" s="313" t="s">
        <v>820</v>
      </c>
      <c r="B162" s="238"/>
      <c r="C162" s="341"/>
      <c r="D162" s="343"/>
    </row>
    <row r="163" spans="1:4">
      <c r="A163" s="225" t="s">
        <v>157</v>
      </c>
      <c r="B163" s="225">
        <v>35</v>
      </c>
      <c r="C163" s="327">
        <v>6.3291139240506333E-2</v>
      </c>
      <c r="D163" s="231">
        <v>1.2990589616881532</v>
      </c>
    </row>
    <row r="164" spans="1:4">
      <c r="A164" s="225" t="s">
        <v>153</v>
      </c>
      <c r="B164" s="225">
        <v>96</v>
      </c>
      <c r="C164" s="327">
        <v>0.17359855334538879</v>
      </c>
      <c r="D164" s="231">
        <v>5.1917794661877243</v>
      </c>
    </row>
    <row r="165" spans="1:4">
      <c r="A165" s="225" t="s">
        <v>155</v>
      </c>
      <c r="B165" s="225">
        <v>136</v>
      </c>
      <c r="C165" s="327">
        <v>0.24593128390596744</v>
      </c>
      <c r="D165" s="231">
        <v>5.5522668354120315</v>
      </c>
    </row>
    <row r="166" spans="1:4">
      <c r="A166" s="225" t="s">
        <v>567</v>
      </c>
      <c r="B166" s="225">
        <v>261</v>
      </c>
      <c r="C166" s="327">
        <v>0.47197106690777579</v>
      </c>
      <c r="D166" s="231">
        <v>21.188676641310611</v>
      </c>
    </row>
    <row r="167" spans="1:4">
      <c r="A167" s="225" t="s">
        <v>317</v>
      </c>
      <c r="B167" s="225">
        <v>0</v>
      </c>
      <c r="C167" s="327">
        <v>0</v>
      </c>
      <c r="D167" s="231">
        <v>0</v>
      </c>
    </row>
    <row r="168" spans="1:4" ht="14.25">
      <c r="A168" s="234" t="s">
        <v>700</v>
      </c>
      <c r="B168" s="234">
        <v>25</v>
      </c>
      <c r="C168" s="327">
        <v>4.5207956600361664E-2</v>
      </c>
      <c r="D168" s="236"/>
    </row>
    <row r="169" spans="1:4" ht="14.25">
      <c r="A169" s="315" t="s">
        <v>819</v>
      </c>
      <c r="B169" s="238"/>
      <c r="C169" s="341"/>
      <c r="D169" s="238"/>
    </row>
    <row r="170" spans="1:4">
      <c r="A170" s="402" t="s">
        <v>106</v>
      </c>
      <c r="B170" s="403">
        <v>120</v>
      </c>
      <c r="C170" s="327">
        <v>0.44444444444444442</v>
      </c>
    </row>
    <row r="171" spans="1:4">
      <c r="A171" s="404" t="s">
        <v>161</v>
      </c>
      <c r="B171" s="403">
        <v>28</v>
      </c>
      <c r="C171" s="327">
        <v>0.1037037037037037</v>
      </c>
    </row>
    <row r="172" spans="1:4">
      <c r="A172" s="404" t="s">
        <v>571</v>
      </c>
      <c r="B172" s="403">
        <v>27</v>
      </c>
      <c r="C172" s="327">
        <v>0.1</v>
      </c>
    </row>
    <row r="173" spans="1:4">
      <c r="A173" s="404" t="s">
        <v>312</v>
      </c>
      <c r="B173" s="403">
        <v>26</v>
      </c>
      <c r="C173" s="327">
        <v>9.6296296296296297E-2</v>
      </c>
    </row>
    <row r="174" spans="1:4">
      <c r="A174" s="404" t="s">
        <v>701</v>
      </c>
      <c r="B174" s="403">
        <v>15</v>
      </c>
      <c r="C174" s="327">
        <v>5.5555555555555552E-2</v>
      </c>
    </row>
    <row r="175" spans="1:4">
      <c r="A175" s="404" t="s">
        <v>572</v>
      </c>
      <c r="B175" s="403">
        <v>15</v>
      </c>
      <c r="C175" s="327">
        <v>5.5555555555555552E-2</v>
      </c>
    </row>
    <row r="176" spans="1:4">
      <c r="A176" s="404" t="s">
        <v>163</v>
      </c>
      <c r="B176" s="403">
        <v>11</v>
      </c>
      <c r="C176" s="327">
        <v>4.0740740740740744E-2</v>
      </c>
    </row>
    <row r="177" spans="1:4">
      <c r="A177" s="404" t="s">
        <v>702</v>
      </c>
      <c r="B177" s="403">
        <v>9</v>
      </c>
      <c r="C177" s="327">
        <v>3.3333333333333333E-2</v>
      </c>
    </row>
    <row r="178" spans="1:4">
      <c r="A178" s="404" t="s">
        <v>703</v>
      </c>
      <c r="B178" s="403">
        <v>3</v>
      </c>
      <c r="C178" s="327">
        <v>1.1111111111111112E-2</v>
      </c>
    </row>
    <row r="179" spans="1:4">
      <c r="A179" s="404" t="s">
        <v>704</v>
      </c>
      <c r="B179" s="403">
        <v>3</v>
      </c>
      <c r="C179" s="327">
        <v>1.1111111111111112E-2</v>
      </c>
    </row>
    <row r="180" spans="1:4">
      <c r="A180" s="404" t="s">
        <v>705</v>
      </c>
      <c r="B180" s="403">
        <v>2</v>
      </c>
      <c r="C180" s="327">
        <v>7.4074074074074077E-3</v>
      </c>
    </row>
    <row r="181" spans="1:4">
      <c r="A181" s="404" t="s">
        <v>574</v>
      </c>
      <c r="B181" s="403">
        <v>2</v>
      </c>
      <c r="C181" s="327">
        <v>7.4074074074074077E-3</v>
      </c>
    </row>
    <row r="182" spans="1:4">
      <c r="A182" s="404" t="s">
        <v>706</v>
      </c>
      <c r="B182" s="403">
        <v>1</v>
      </c>
      <c r="C182" s="327">
        <v>3.7037037037037038E-3</v>
      </c>
    </row>
    <row r="183" spans="1:4">
      <c r="A183" s="404" t="s">
        <v>707</v>
      </c>
      <c r="B183" s="403">
        <v>1</v>
      </c>
      <c r="C183" s="327">
        <v>3.7037037037037038E-3</v>
      </c>
    </row>
    <row r="184" spans="1:4">
      <c r="A184" s="404" t="s">
        <v>708</v>
      </c>
      <c r="B184" s="403">
        <v>1</v>
      </c>
      <c r="C184" s="327">
        <v>3.7037037037037038E-3</v>
      </c>
    </row>
    <row r="185" spans="1:4" ht="24">
      <c r="A185" s="316" t="s">
        <v>807</v>
      </c>
      <c r="B185" s="225">
        <v>0</v>
      </c>
      <c r="C185" s="327">
        <v>0</v>
      </c>
    </row>
    <row r="186" spans="1:4" ht="14.25">
      <c r="A186" s="405" t="s">
        <v>808</v>
      </c>
      <c r="B186" s="238"/>
      <c r="C186" s="341"/>
      <c r="D186" s="238"/>
    </row>
    <row r="187" spans="1:4">
      <c r="A187" s="316" t="s">
        <v>709</v>
      </c>
      <c r="B187" s="225">
        <v>120</v>
      </c>
      <c r="C187" s="327">
        <v>0.21699819168173598</v>
      </c>
      <c r="D187" s="231">
        <v>30.197947546165114</v>
      </c>
    </row>
    <row r="188" spans="1:4">
      <c r="A188" s="317" t="s">
        <v>710</v>
      </c>
      <c r="B188" s="225">
        <v>27</v>
      </c>
      <c r="C188" s="327">
        <v>4.8824593128390596E-2</v>
      </c>
      <c r="D188" s="231">
        <v>35.63133445945946</v>
      </c>
    </row>
    <row r="189" spans="1:4">
      <c r="A189" s="316" t="s">
        <v>711</v>
      </c>
      <c r="B189" s="225">
        <v>27</v>
      </c>
      <c r="C189" s="327">
        <v>4.8824593128390596E-2</v>
      </c>
      <c r="D189" s="231">
        <v>49.843086579287423</v>
      </c>
    </row>
    <row r="190" spans="1:4">
      <c r="A190" s="316" t="s">
        <v>712</v>
      </c>
      <c r="B190" s="225">
        <v>26</v>
      </c>
      <c r="C190" s="327">
        <v>4.701627486437613E-2</v>
      </c>
      <c r="D190" s="231">
        <v>26.75943270002676</v>
      </c>
    </row>
    <row r="191" spans="1:4">
      <c r="A191" s="316" t="s">
        <v>713</v>
      </c>
      <c r="B191" s="225">
        <v>15</v>
      </c>
      <c r="C191" s="327">
        <v>2.7124773960216998E-2</v>
      </c>
      <c r="D191" s="231">
        <v>39.496550634577915</v>
      </c>
    </row>
    <row r="192" spans="1:4" ht="14.25">
      <c r="A192" s="405" t="s">
        <v>809</v>
      </c>
      <c r="B192" s="238"/>
      <c r="C192" s="341"/>
      <c r="D192" s="343"/>
    </row>
    <row r="193" spans="1:4">
      <c r="A193" s="316" t="s">
        <v>714</v>
      </c>
      <c r="B193" s="406">
        <v>10</v>
      </c>
      <c r="C193" s="327">
        <v>1.8083182640144666E-2</v>
      </c>
      <c r="D193" s="231">
        <v>166.41704110500916</v>
      </c>
    </row>
    <row r="194" spans="1:4">
      <c r="A194" s="317" t="s">
        <v>715</v>
      </c>
      <c r="B194" s="406">
        <v>14</v>
      </c>
      <c r="C194" s="327">
        <v>2.5316455696202531E-2</v>
      </c>
      <c r="D194" s="231">
        <v>134.43441521029385</v>
      </c>
    </row>
    <row r="195" spans="1:4">
      <c r="A195" s="316" t="s">
        <v>716</v>
      </c>
      <c r="B195" s="406">
        <v>1</v>
      </c>
      <c r="C195" s="327">
        <v>1.8083182640144665E-3</v>
      </c>
      <c r="D195" s="231">
        <v>113.25028312570782</v>
      </c>
    </row>
    <row r="196" spans="1:4">
      <c r="A196" s="316" t="s">
        <v>717</v>
      </c>
      <c r="B196" s="406">
        <v>2</v>
      </c>
      <c r="C196" s="327">
        <v>3.616636528028933E-3</v>
      </c>
      <c r="D196" s="231">
        <v>102.6167265264238</v>
      </c>
    </row>
    <row r="197" spans="1:4">
      <c r="A197" s="316" t="s">
        <v>718</v>
      </c>
      <c r="B197" s="406">
        <v>1</v>
      </c>
      <c r="C197" s="327">
        <v>1.8083182640144665E-3</v>
      </c>
      <c r="D197" s="231">
        <v>93.808630393996253</v>
      </c>
    </row>
    <row r="198" spans="1:4" ht="14.25">
      <c r="A198" s="315" t="s">
        <v>810</v>
      </c>
      <c r="B198" s="238"/>
      <c r="C198" s="341"/>
      <c r="D198" s="238"/>
    </row>
    <row r="199" spans="1:4">
      <c r="A199" s="317" t="s">
        <v>577</v>
      </c>
      <c r="B199" s="225">
        <v>5</v>
      </c>
      <c r="C199" s="327">
        <v>1.8518518518518517E-2</v>
      </c>
    </row>
    <row r="200" spans="1:4">
      <c r="A200" s="317" t="s">
        <v>578</v>
      </c>
      <c r="B200" s="225">
        <v>265</v>
      </c>
      <c r="C200" s="327">
        <v>0.98148148148148151</v>
      </c>
    </row>
    <row r="201" spans="1:4">
      <c r="A201" s="405" t="s">
        <v>811</v>
      </c>
      <c r="B201" s="407"/>
      <c r="C201" s="341"/>
      <c r="D201" s="343"/>
    </row>
    <row r="202" spans="1:4">
      <c r="A202" s="317" t="s">
        <v>719</v>
      </c>
      <c r="B202" s="225">
        <v>120</v>
      </c>
      <c r="C202" s="327">
        <v>0.45283018867924529</v>
      </c>
      <c r="D202" s="231"/>
    </row>
    <row r="203" spans="1:4">
      <c r="A203" s="317" t="s">
        <v>720</v>
      </c>
      <c r="B203" s="225">
        <v>27</v>
      </c>
      <c r="C203" s="327">
        <v>0.10188679245283019</v>
      </c>
      <c r="D203" s="231"/>
    </row>
    <row r="204" spans="1:4">
      <c r="A204" s="317" t="s">
        <v>721</v>
      </c>
      <c r="B204" s="225">
        <v>26</v>
      </c>
      <c r="C204" s="327">
        <v>9.8113207547169817E-2</v>
      </c>
      <c r="D204" s="231"/>
    </row>
    <row r="205" spans="1:4">
      <c r="A205" s="317" t="s">
        <v>722</v>
      </c>
      <c r="B205" s="225">
        <v>26</v>
      </c>
      <c r="C205" s="327">
        <v>9.8113207547169817E-2</v>
      </c>
      <c r="D205" s="231"/>
    </row>
    <row r="206" spans="1:4">
      <c r="A206" s="317" t="s">
        <v>723</v>
      </c>
      <c r="B206" s="225">
        <v>15</v>
      </c>
      <c r="C206" s="327">
        <v>5.6603773584905662E-2</v>
      </c>
      <c r="D206" s="231"/>
    </row>
    <row r="207" spans="1:4">
      <c r="A207" s="317" t="s">
        <v>724</v>
      </c>
      <c r="B207" s="225">
        <v>14</v>
      </c>
      <c r="C207" s="327">
        <v>5.2830188679245285E-2</v>
      </c>
      <c r="D207" s="231"/>
    </row>
    <row r="208" spans="1:4">
      <c r="A208" s="317" t="s">
        <v>725</v>
      </c>
      <c r="B208" s="225">
        <v>11</v>
      </c>
      <c r="C208" s="327">
        <v>4.1509433962264149E-2</v>
      </c>
      <c r="D208" s="231"/>
    </row>
    <row r="209" spans="1:4">
      <c r="A209" s="317" t="s">
        <v>726</v>
      </c>
      <c r="B209" s="225">
        <v>10</v>
      </c>
      <c r="C209" s="327">
        <v>3.7735849056603772E-2</v>
      </c>
      <c r="D209" s="231"/>
    </row>
    <row r="210" spans="1:4">
      <c r="A210" s="317" t="s">
        <v>727</v>
      </c>
      <c r="B210" s="225">
        <v>3</v>
      </c>
      <c r="C210" s="327">
        <v>1.1320754716981131E-2</v>
      </c>
      <c r="D210" s="231"/>
    </row>
    <row r="211" spans="1:4">
      <c r="A211" s="317" t="s">
        <v>728</v>
      </c>
      <c r="B211" s="225">
        <v>3</v>
      </c>
      <c r="C211" s="327">
        <v>1.1320754716981131E-2</v>
      </c>
      <c r="D211" s="231"/>
    </row>
    <row r="212" spans="1:4">
      <c r="A212" s="317" t="s">
        <v>729</v>
      </c>
      <c r="B212" s="225">
        <v>2</v>
      </c>
      <c r="C212" s="327">
        <v>7.5471698113207548E-3</v>
      </c>
      <c r="D212" s="231"/>
    </row>
    <row r="213" spans="1:4">
      <c r="A213" s="317" t="s">
        <v>730</v>
      </c>
      <c r="B213" s="225">
        <v>2</v>
      </c>
      <c r="C213" s="327">
        <v>7.5471698113207548E-3</v>
      </c>
      <c r="D213" s="231"/>
    </row>
    <row r="214" spans="1:4">
      <c r="A214" s="317" t="s">
        <v>731</v>
      </c>
      <c r="B214" s="225">
        <v>1</v>
      </c>
      <c r="C214" s="327">
        <v>3.7735849056603774E-3</v>
      </c>
      <c r="D214" s="231"/>
    </row>
    <row r="215" spans="1:4">
      <c r="A215" s="317" t="s">
        <v>732</v>
      </c>
      <c r="B215" s="225">
        <v>1</v>
      </c>
      <c r="C215" s="327">
        <v>3.7735849056603774E-3</v>
      </c>
      <c r="D215" s="231"/>
    </row>
    <row r="216" spans="1:4">
      <c r="A216" s="317" t="s">
        <v>733</v>
      </c>
      <c r="B216" s="225">
        <v>1</v>
      </c>
      <c r="C216" s="327">
        <v>3.7735849056603774E-3</v>
      </c>
      <c r="D216" s="231"/>
    </row>
    <row r="217" spans="1:4">
      <c r="A217" s="317" t="s">
        <v>734</v>
      </c>
      <c r="B217" s="225">
        <v>1</v>
      </c>
      <c r="C217" s="327">
        <v>3.7735849056603774E-3</v>
      </c>
      <c r="D217" s="231"/>
    </row>
    <row r="218" spans="1:4">
      <c r="A218" s="317" t="s">
        <v>735</v>
      </c>
      <c r="B218" s="225">
        <v>1</v>
      </c>
      <c r="C218" s="327">
        <v>3.7735849056603774E-3</v>
      </c>
      <c r="D218" s="231"/>
    </row>
    <row r="219" spans="1:4">
      <c r="A219" s="317" t="s">
        <v>736</v>
      </c>
      <c r="B219" s="225">
        <v>1</v>
      </c>
      <c r="C219" s="327">
        <v>3.7735849056603774E-3</v>
      </c>
      <c r="D219" s="234"/>
    </row>
    <row r="220" spans="1:4" ht="14.25">
      <c r="A220" s="347" t="s">
        <v>737</v>
      </c>
      <c r="B220" s="238"/>
      <c r="C220" s="341"/>
    </row>
    <row r="221" spans="1:4">
      <c r="A221" s="317" t="s">
        <v>579</v>
      </c>
      <c r="B221" s="225">
        <v>88</v>
      </c>
      <c r="C221" s="327">
        <v>0.32592592592592595</v>
      </c>
    </row>
    <row r="222" spans="1:4">
      <c r="A222" s="317" t="s">
        <v>580</v>
      </c>
      <c r="B222" s="225">
        <v>176</v>
      </c>
      <c r="C222" s="327">
        <v>0.6518518518518519</v>
      </c>
      <c r="D222" s="234"/>
    </row>
    <row r="223" spans="1:4" ht="14.25">
      <c r="A223" s="313" t="s">
        <v>738</v>
      </c>
      <c r="B223" s="408"/>
      <c r="C223" s="341"/>
    </row>
    <row r="224" spans="1:4">
      <c r="A224" s="317" t="s">
        <v>739</v>
      </c>
      <c r="B224" s="227">
        <v>30</v>
      </c>
      <c r="C224" s="327">
        <v>0.1111111111111111</v>
      </c>
    </row>
    <row r="225" spans="1:10">
      <c r="A225" s="317" t="s">
        <v>740</v>
      </c>
      <c r="B225" s="227">
        <v>138</v>
      </c>
      <c r="C225" s="327">
        <v>0.51111111111111107</v>
      </c>
    </row>
    <row r="226" spans="1:10">
      <c r="A226" s="317" t="s">
        <v>741</v>
      </c>
      <c r="B226" s="227">
        <v>71</v>
      </c>
      <c r="C226" s="327">
        <v>0.26296296296296295</v>
      </c>
    </row>
    <row r="227" spans="1:10">
      <c r="A227" s="317" t="s">
        <v>742</v>
      </c>
      <c r="B227" s="227">
        <v>30</v>
      </c>
      <c r="C227" s="327">
        <v>0.1111111111111111</v>
      </c>
      <c r="D227" s="234"/>
      <c r="E227" s="232"/>
      <c r="F227" s="232"/>
      <c r="G227" s="232"/>
      <c r="H227" s="232"/>
      <c r="I227" s="232"/>
      <c r="J227" s="232"/>
    </row>
    <row r="228" spans="1:10">
      <c r="A228" s="238" t="s">
        <v>799</v>
      </c>
      <c r="B228" s="238"/>
      <c r="C228" s="341"/>
      <c r="D228" s="448"/>
      <c r="E228" s="232"/>
      <c r="F228" s="232"/>
      <c r="G228" s="232"/>
      <c r="H228" s="232"/>
      <c r="I228" s="232"/>
      <c r="J228" s="232"/>
    </row>
    <row r="229" spans="1:10" ht="27" customHeight="1">
      <c r="A229" s="489" t="s">
        <v>800</v>
      </c>
      <c r="B229" s="489"/>
      <c r="C229" s="489"/>
      <c r="D229" s="489"/>
    </row>
    <row r="230" spans="1:10">
      <c r="A230" s="225" t="s">
        <v>801</v>
      </c>
      <c r="B230" s="226"/>
      <c r="C230" s="311"/>
      <c r="D230" s="310"/>
      <c r="E230" s="226"/>
      <c r="F230" s="226"/>
    </row>
    <row r="231" spans="1:10">
      <c r="A231" s="225" t="s">
        <v>802</v>
      </c>
      <c r="B231" s="226"/>
      <c r="C231" s="311"/>
      <c r="D231" s="310"/>
      <c r="E231" s="226"/>
      <c r="F231" s="226"/>
    </row>
    <row r="232" spans="1:10">
      <c r="A232" s="225" t="s">
        <v>803</v>
      </c>
      <c r="B232" s="317"/>
      <c r="C232" s="438"/>
      <c r="D232" s="439"/>
      <c r="E232" s="317"/>
      <c r="F232" s="317"/>
      <c r="G232" s="317"/>
    </row>
    <row r="233" spans="1:10">
      <c r="A233" s="225" t="s">
        <v>804</v>
      </c>
      <c r="B233" s="317"/>
      <c r="C233" s="438"/>
      <c r="D233" s="439"/>
      <c r="E233" s="317"/>
      <c r="F233" s="317"/>
      <c r="G233" s="317"/>
    </row>
    <row r="234" spans="1:10">
      <c r="A234" s="225" t="s">
        <v>805</v>
      </c>
      <c r="B234" s="317"/>
      <c r="C234" s="438"/>
      <c r="D234" s="439"/>
      <c r="E234" s="317"/>
      <c r="F234" s="317"/>
      <c r="G234" s="317"/>
    </row>
    <row r="235" spans="1:10" ht="24.75" customHeight="1">
      <c r="A235" s="489" t="s">
        <v>806</v>
      </c>
      <c r="B235" s="489"/>
      <c r="C235" s="489"/>
      <c r="D235" s="489"/>
      <c r="E235" s="317"/>
      <c r="F235" s="317"/>
      <c r="G235" s="317"/>
    </row>
  </sheetData>
  <mergeCells count="7">
    <mergeCell ref="A235:D235"/>
    <mergeCell ref="A2:D2"/>
    <mergeCell ref="A12:D12"/>
    <mergeCell ref="A13:D13"/>
    <mergeCell ref="A14:D14"/>
    <mergeCell ref="A15:D15"/>
    <mergeCell ref="A229:D22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AF20-EEA2-4A85-862E-E23AF1A6D089}">
  <dimension ref="A1:M353"/>
  <sheetViews>
    <sheetView workbookViewId="0"/>
  </sheetViews>
  <sheetFormatPr defaultRowHeight="15"/>
  <cols>
    <col min="1" max="1" width="70" style="225" customWidth="1"/>
    <col min="2" max="2" width="15" style="225" bestFit="1" customWidth="1"/>
    <col min="3" max="3" width="21.140625" style="225" bestFit="1" customWidth="1"/>
    <col min="4" max="4" width="11" style="225" customWidth="1"/>
    <col min="5" max="5" width="11.28515625" style="225" customWidth="1"/>
    <col min="6" max="16384" width="9.140625" style="225"/>
  </cols>
  <sheetData>
    <row r="1" spans="1:7" ht="12">
      <c r="A1" s="226" t="s">
        <v>897</v>
      </c>
      <c r="B1" s="226"/>
      <c r="C1" s="226"/>
      <c r="D1" s="226"/>
    </row>
    <row r="2" spans="1:7" ht="28.5" customHeight="1">
      <c r="A2" s="490" t="s">
        <v>898</v>
      </c>
      <c r="B2" s="490"/>
      <c r="C2" s="490"/>
      <c r="D2" s="490"/>
    </row>
    <row r="4" spans="1:7" s="222" customFormat="1" ht="24.75">
      <c r="A4" s="325" t="s">
        <v>59</v>
      </c>
      <c r="B4" s="325" t="s">
        <v>564</v>
      </c>
      <c r="C4" s="325" t="s">
        <v>899</v>
      </c>
      <c r="D4" s="413" t="s">
        <v>922</v>
      </c>
      <c r="E4" s="413" t="s">
        <v>910</v>
      </c>
      <c r="F4" s="502" t="s">
        <v>903</v>
      </c>
    </row>
    <row r="5" spans="1:7" s="222" customFormat="1">
      <c r="A5" s="226" t="s">
        <v>900</v>
      </c>
      <c r="B5" s="503">
        <v>43707.4</v>
      </c>
      <c r="C5" s="494">
        <v>0.14399999999999999</v>
      </c>
      <c r="D5" s="494">
        <v>0.13300000000000001</v>
      </c>
      <c r="E5" s="494">
        <v>0.157</v>
      </c>
      <c r="F5" s="495"/>
    </row>
    <row r="6" spans="1:7" s="222" customFormat="1">
      <c r="A6" s="225" t="s">
        <v>901</v>
      </c>
      <c r="B6" s="503">
        <v>9206.2000000000007</v>
      </c>
      <c r="C6" s="494">
        <v>0.17599999999999999</v>
      </c>
      <c r="D6" s="494">
        <v>0.14799999999999999</v>
      </c>
      <c r="E6" s="494">
        <v>0.21</v>
      </c>
      <c r="F6" s="495" t="s">
        <v>902</v>
      </c>
    </row>
    <row r="7" spans="1:7" s="222" customFormat="1">
      <c r="A7" s="225" t="s">
        <v>568</v>
      </c>
      <c r="B7" s="503">
        <v>34501.199999999997</v>
      </c>
      <c r="C7" s="494">
        <v>0.13800000000000001</v>
      </c>
      <c r="D7" s="494">
        <v>0.125</v>
      </c>
      <c r="E7" s="494">
        <v>0.151</v>
      </c>
      <c r="F7" s="495">
        <v>1.5900000000000001E-2</v>
      </c>
    </row>
    <row r="8" spans="1:7" s="222" customFormat="1">
      <c r="A8" s="313" t="s">
        <v>906</v>
      </c>
      <c r="B8" s="504"/>
      <c r="C8" s="496"/>
      <c r="D8" s="497"/>
      <c r="E8" s="497"/>
      <c r="F8" s="498"/>
    </row>
    <row r="9" spans="1:7" s="222" customFormat="1">
      <c r="A9" s="225" t="s">
        <v>157</v>
      </c>
      <c r="B9" s="503">
        <v>11484.5</v>
      </c>
      <c r="C9" s="494">
        <v>0.11700000000000001</v>
      </c>
      <c r="D9" s="494">
        <v>0.1</v>
      </c>
      <c r="E9" s="494">
        <v>0.13800000000000001</v>
      </c>
      <c r="F9" s="499">
        <v>1E-3</v>
      </c>
    </row>
    <row r="10" spans="1:7" s="222" customFormat="1">
      <c r="A10" s="225" t="s">
        <v>153</v>
      </c>
      <c r="B10" s="503">
        <v>12028.5</v>
      </c>
      <c r="C10" s="494">
        <v>0.20100000000000001</v>
      </c>
      <c r="D10" s="494">
        <v>0.17100000000000001</v>
      </c>
      <c r="E10" s="494">
        <v>0.23499999999999999</v>
      </c>
      <c r="F10" s="499">
        <v>0.28220000000000001</v>
      </c>
    </row>
    <row r="11" spans="1:7" s="222" customFormat="1">
      <c r="A11" s="225" t="s">
        <v>155</v>
      </c>
      <c r="B11" s="503">
        <v>10396.299999999999</v>
      </c>
      <c r="C11" s="494">
        <v>0.11700000000000001</v>
      </c>
      <c r="D11" s="494">
        <v>9.8000000000000004E-2</v>
      </c>
      <c r="E11" s="494">
        <v>0.13900000000000001</v>
      </c>
      <c r="F11" s="495">
        <v>1.1000000000000001E-3</v>
      </c>
    </row>
    <row r="12" spans="1:7" s="222" customFormat="1">
      <c r="A12" s="225" t="s">
        <v>901</v>
      </c>
      <c r="B12" s="503">
        <v>9206.2000000000007</v>
      </c>
      <c r="C12" s="494">
        <v>0.17599999999999999</v>
      </c>
      <c r="D12" s="494">
        <v>0.14799999999999999</v>
      </c>
      <c r="E12" s="494">
        <v>0.21</v>
      </c>
      <c r="F12" s="499" t="s">
        <v>902</v>
      </c>
    </row>
    <row r="13" spans="1:7" s="222" customFormat="1">
      <c r="A13" s="234" t="s">
        <v>570</v>
      </c>
      <c r="B13" s="505">
        <v>591.9</v>
      </c>
      <c r="C13" s="500">
        <v>0.14199999999999999</v>
      </c>
      <c r="D13" s="500">
        <v>7.1999999999999995E-2</v>
      </c>
      <c r="E13" s="500">
        <v>0.26300000000000001</v>
      </c>
      <c r="F13" s="501">
        <v>0.53049999999999997</v>
      </c>
    </row>
    <row r="14" spans="1:7" s="222" customFormat="1">
      <c r="A14" s="225" t="s">
        <v>904</v>
      </c>
      <c r="G14" s="227"/>
    </row>
    <row r="15" spans="1:7" s="222" customFormat="1">
      <c r="A15" s="225" t="s">
        <v>905</v>
      </c>
      <c r="B15" s="226"/>
      <c r="C15" s="226"/>
      <c r="D15" s="506"/>
      <c r="E15" s="506"/>
      <c r="F15" s="506"/>
      <c r="G15" s="507"/>
    </row>
    <row r="16" spans="1:7" s="222" customFormat="1">
      <c r="A16" s="325" t="s">
        <v>907</v>
      </c>
      <c r="B16" s="325" t="s">
        <v>908</v>
      </c>
      <c r="C16" s="325" t="s">
        <v>899</v>
      </c>
      <c r="D16" s="413" t="s">
        <v>909</v>
      </c>
      <c r="E16" s="413" t="s">
        <v>910</v>
      </c>
    </row>
    <row r="17" spans="1:5" s="222" customFormat="1">
      <c r="A17" s="226" t="s">
        <v>566</v>
      </c>
      <c r="B17" s="310">
        <v>650132.69999999995</v>
      </c>
      <c r="C17" s="311">
        <v>0.20200000000000001</v>
      </c>
      <c r="D17" s="327">
        <v>0.19800000000000001</v>
      </c>
      <c r="E17" s="327">
        <v>0.20699999999999999</v>
      </c>
    </row>
    <row r="18" spans="1:5" s="222" customFormat="1">
      <c r="A18" s="225" t="s">
        <v>911</v>
      </c>
      <c r="B18" s="508">
        <v>116256.4</v>
      </c>
      <c r="C18" s="509">
        <v>0.13100000000000001</v>
      </c>
      <c r="D18" s="514">
        <v>0.126</v>
      </c>
      <c r="E18" s="514">
        <v>0.13700000000000001</v>
      </c>
    </row>
    <row r="19" spans="1:5" s="222" customFormat="1">
      <c r="A19" s="313" t="s">
        <v>912</v>
      </c>
      <c r="B19" s="313"/>
      <c r="C19" s="313"/>
      <c r="D19" s="238"/>
      <c r="E19" s="238"/>
    </row>
    <row r="20" spans="1:5" s="222" customFormat="1">
      <c r="A20" s="225" t="s">
        <v>911</v>
      </c>
      <c r="B20" s="310">
        <v>116256.4</v>
      </c>
      <c r="C20" s="311">
        <v>0.13100000000000001</v>
      </c>
      <c r="D20" s="327">
        <v>0.126</v>
      </c>
      <c r="E20" s="327">
        <v>0.13700000000000001</v>
      </c>
    </row>
    <row r="21" spans="1:5" s="222" customFormat="1">
      <c r="A21" s="225" t="s">
        <v>923</v>
      </c>
      <c r="B21" s="310">
        <v>141079.20000000001</v>
      </c>
      <c r="C21" s="311">
        <v>0.216</v>
      </c>
      <c r="D21" s="327">
        <v>0.21199999999999999</v>
      </c>
      <c r="E21" s="327">
        <v>0.22</v>
      </c>
    </row>
    <row r="22" spans="1:5" s="222" customFormat="1">
      <c r="A22" s="225" t="s">
        <v>913</v>
      </c>
      <c r="B22" s="310">
        <v>270238.2</v>
      </c>
      <c r="C22" s="311">
        <v>0.25800000000000001</v>
      </c>
      <c r="D22" s="327">
        <v>0.254</v>
      </c>
      <c r="E22" s="327">
        <v>0.26200000000000001</v>
      </c>
    </row>
    <row r="23" spans="1:5" s="222" customFormat="1">
      <c r="A23" s="225" t="s">
        <v>924</v>
      </c>
      <c r="B23" s="310">
        <v>108957.8</v>
      </c>
      <c r="C23" s="311">
        <v>0.13100000000000001</v>
      </c>
      <c r="D23" s="327">
        <v>0.123</v>
      </c>
      <c r="E23" s="327">
        <v>0.13800000000000001</v>
      </c>
    </row>
    <row r="24" spans="1:5" s="222" customFormat="1">
      <c r="A24" s="234" t="s">
        <v>570</v>
      </c>
      <c r="B24" s="314">
        <v>13601.2</v>
      </c>
      <c r="C24" s="510">
        <v>0.13900000000000001</v>
      </c>
      <c r="D24" s="328">
        <v>0.13</v>
      </c>
      <c r="E24" s="328">
        <v>0.14799999999999999</v>
      </c>
    </row>
    <row r="25" spans="1:5" s="222" customFormat="1">
      <c r="A25" s="313" t="s">
        <v>925</v>
      </c>
      <c r="B25" s="313"/>
      <c r="C25" s="313"/>
      <c r="D25" s="238"/>
      <c r="E25" s="238"/>
    </row>
    <row r="26" spans="1:5" s="222" customFormat="1">
      <c r="A26" s="317" t="s">
        <v>167</v>
      </c>
      <c r="B26" s="310">
        <v>56251.3</v>
      </c>
      <c r="C26" s="311">
        <v>8.7999999999999995E-2</v>
      </c>
      <c r="D26" s="327">
        <v>8.2000000000000003E-2</v>
      </c>
      <c r="E26" s="327">
        <v>9.4E-2</v>
      </c>
    </row>
    <row r="27" spans="1:5" s="222" customFormat="1">
      <c r="A27" s="317" t="s">
        <v>166</v>
      </c>
      <c r="B27" s="310">
        <v>60005.2</v>
      </c>
      <c r="C27" s="311">
        <v>0.17199999999999999</v>
      </c>
      <c r="D27" s="327">
        <v>0.16500000000000001</v>
      </c>
      <c r="E27" s="327">
        <v>0.17799999999999999</v>
      </c>
    </row>
    <row r="28" spans="1:5" s="222" customFormat="1">
      <c r="A28" s="313" t="s">
        <v>926</v>
      </c>
      <c r="B28" s="313"/>
      <c r="C28" s="313"/>
      <c r="D28" s="238"/>
      <c r="E28" s="238"/>
    </row>
    <row r="29" spans="1:5" s="222" customFormat="1">
      <c r="A29" s="317" t="s">
        <v>914</v>
      </c>
      <c r="B29" s="310">
        <v>78921.899999999994</v>
      </c>
      <c r="C29" s="311">
        <v>0.13400000000000001</v>
      </c>
      <c r="D29" s="327">
        <v>0.128</v>
      </c>
      <c r="E29" s="327">
        <v>0.14099999999999999</v>
      </c>
    </row>
    <row r="30" spans="1:5" s="222" customFormat="1">
      <c r="A30" s="317" t="s">
        <v>915</v>
      </c>
      <c r="B30" s="310">
        <v>37334.6</v>
      </c>
      <c r="C30" s="311">
        <v>0.124</v>
      </c>
      <c r="D30" s="327">
        <v>0.115</v>
      </c>
      <c r="E30" s="327">
        <v>0.13400000000000001</v>
      </c>
    </row>
    <row r="31" spans="1:5" s="222" customFormat="1">
      <c r="A31" s="313" t="s">
        <v>927</v>
      </c>
      <c r="B31" s="408"/>
      <c r="C31" s="408"/>
      <c r="D31" s="238"/>
      <c r="E31" s="238"/>
    </row>
    <row r="32" spans="1:5" s="222" customFormat="1">
      <c r="A32" s="317" t="s">
        <v>916</v>
      </c>
      <c r="B32" s="511">
        <v>36302.5</v>
      </c>
      <c r="C32" s="512">
        <v>0.11700000000000001</v>
      </c>
      <c r="D32" s="327">
        <v>0.109</v>
      </c>
      <c r="E32" s="327">
        <v>0.125</v>
      </c>
    </row>
    <row r="33" spans="1:5" s="222" customFormat="1">
      <c r="A33" s="317" t="s">
        <v>917</v>
      </c>
      <c r="B33" s="511">
        <v>6542</v>
      </c>
      <c r="C33" s="512">
        <v>0.17899999999999999</v>
      </c>
      <c r="D33" s="327">
        <v>0.16700000000000001</v>
      </c>
      <c r="E33" s="327">
        <v>0.191</v>
      </c>
    </row>
    <row r="34" spans="1:5" s="222" customFormat="1">
      <c r="A34" s="317" t="s">
        <v>918</v>
      </c>
      <c r="B34" s="511">
        <v>9249.5</v>
      </c>
      <c r="C34" s="512">
        <v>8.4000000000000005E-2</v>
      </c>
      <c r="D34" s="327">
        <v>7.2999999999999995E-2</v>
      </c>
      <c r="E34" s="327">
        <v>9.4E-2</v>
      </c>
    </row>
    <row r="35" spans="1:5" s="222" customFormat="1">
      <c r="A35" s="317" t="s">
        <v>919</v>
      </c>
      <c r="B35" s="511">
        <v>59741.2</v>
      </c>
      <c r="C35" s="512">
        <v>0.14199999999999999</v>
      </c>
      <c r="D35" s="327">
        <v>0.13400000000000001</v>
      </c>
      <c r="E35" s="327">
        <v>0.151</v>
      </c>
    </row>
    <row r="36" spans="1:5" s="222" customFormat="1">
      <c r="A36" s="317" t="s">
        <v>920</v>
      </c>
      <c r="B36" s="511">
        <v>3952.4</v>
      </c>
      <c r="C36" s="512">
        <v>0.12</v>
      </c>
      <c r="D36" s="327">
        <v>0.109</v>
      </c>
      <c r="E36" s="327">
        <v>0.13100000000000001</v>
      </c>
    </row>
    <row r="37" spans="1:5" s="222" customFormat="1" hidden="1">
      <c r="A37" s="317"/>
      <c r="B37" s="317"/>
      <c r="C37" s="317"/>
    </row>
    <row r="38" spans="1:5" s="222" customFormat="1" hidden="1">
      <c r="A38" s="317"/>
      <c r="B38" s="317"/>
      <c r="C38" s="317"/>
    </row>
    <row r="39" spans="1:5" s="222" customFormat="1" hidden="1">
      <c r="A39" s="317"/>
      <c r="B39" s="317"/>
      <c r="C39" s="317"/>
      <c r="D39" s="227"/>
    </row>
    <row r="40" spans="1:5" s="222" customFormat="1" hidden="1">
      <c r="A40" s="317"/>
      <c r="B40" s="317"/>
      <c r="C40" s="317"/>
      <c r="D40" s="227"/>
    </row>
    <row r="41" spans="1:5" s="222" customFormat="1" hidden="1">
      <c r="A41" s="317"/>
      <c r="B41" s="317"/>
      <c r="C41" s="317"/>
      <c r="D41" s="227"/>
    </row>
    <row r="42" spans="1:5" s="222" customFormat="1" hidden="1">
      <c r="A42" s="317"/>
      <c r="B42" s="317"/>
      <c r="C42" s="317"/>
    </row>
    <row r="43" spans="1:5" s="222" customFormat="1" hidden="1">
      <c r="A43" s="317"/>
      <c r="B43" s="317"/>
      <c r="C43" s="317"/>
      <c r="D43" s="225"/>
    </row>
    <row r="44" spans="1:5" s="222" customFormat="1" hidden="1">
      <c r="A44" s="317"/>
      <c r="B44" s="317"/>
      <c r="C44" s="317"/>
    </row>
    <row r="45" spans="1:5" s="222" customFormat="1" hidden="1">
      <c r="A45" s="319"/>
      <c r="B45" s="226"/>
      <c r="C45" s="226"/>
    </row>
    <row r="46" spans="1:5" s="222" customFormat="1" hidden="1">
      <c r="A46" s="316"/>
      <c r="B46" s="226"/>
      <c r="C46" s="226"/>
    </row>
    <row r="47" spans="1:5" s="222" customFormat="1" hidden="1">
      <c r="A47" s="317"/>
      <c r="B47" s="226"/>
      <c r="C47" s="226"/>
    </row>
    <row r="48" spans="1:5" s="222" customFormat="1" hidden="1">
      <c r="A48" s="317"/>
      <c r="B48" s="226"/>
      <c r="C48" s="226"/>
    </row>
    <row r="49" spans="1:5" s="222" customFormat="1" hidden="1">
      <c r="A49" s="316"/>
      <c r="B49" s="226"/>
      <c r="C49" s="226"/>
      <c r="D49" s="227"/>
    </row>
    <row r="50" spans="1:5" s="222" customFormat="1" hidden="1">
      <c r="A50" s="317"/>
      <c r="B50" s="226"/>
      <c r="C50" s="226"/>
      <c r="D50" s="227"/>
    </row>
    <row r="51" spans="1:5" s="222" customFormat="1" hidden="1">
      <c r="A51" s="316"/>
      <c r="B51" s="226"/>
      <c r="C51" s="226"/>
      <c r="D51" s="227"/>
    </row>
    <row r="52" spans="1:5" s="222" customFormat="1" ht="28.5" customHeight="1">
      <c r="A52" s="513" t="s">
        <v>921</v>
      </c>
      <c r="B52" s="513"/>
      <c r="C52" s="513"/>
      <c r="D52" s="513"/>
      <c r="E52" s="513"/>
    </row>
    <row r="53" spans="1:5" s="222" customFormat="1" ht="63.75" customHeight="1">
      <c r="A53" s="543" t="s">
        <v>964</v>
      </c>
      <c r="B53" s="543"/>
      <c r="C53" s="543"/>
      <c r="D53" s="543"/>
      <c r="E53" s="543"/>
    </row>
    <row r="54" spans="1:5" s="222" customFormat="1" ht="78.75" customHeight="1">
      <c r="A54" s="543" t="s">
        <v>965</v>
      </c>
      <c r="B54" s="543"/>
      <c r="C54" s="543"/>
      <c r="D54" s="543"/>
      <c r="E54" s="543"/>
    </row>
    <row r="55" spans="1:5" s="222" customFormat="1">
      <c r="A55" s="543" t="s">
        <v>962</v>
      </c>
      <c r="B55" s="543"/>
      <c r="C55" s="543"/>
      <c r="D55" s="543"/>
      <c r="E55" s="543"/>
    </row>
    <row r="56" spans="1:5" s="222" customFormat="1" ht="28.5" customHeight="1">
      <c r="A56" s="515"/>
      <c r="B56" s="515"/>
      <c r="C56" s="515"/>
      <c r="D56" s="515"/>
      <c r="E56" s="515"/>
    </row>
    <row r="57" spans="1:5" s="222" customFormat="1" ht="28.5" customHeight="1">
      <c r="A57" s="515"/>
      <c r="B57" s="515"/>
      <c r="C57" s="515"/>
      <c r="D57" s="515"/>
      <c r="E57" s="515"/>
    </row>
    <row r="58" spans="1:5" s="222" customFormat="1" ht="28.5" customHeight="1">
      <c r="A58" s="515"/>
      <c r="B58" s="515"/>
      <c r="C58" s="515"/>
      <c r="D58" s="515"/>
      <c r="E58" s="515"/>
    </row>
    <row r="59" spans="1:5" s="222" customFormat="1" ht="28.5" customHeight="1">
      <c r="A59" s="515"/>
      <c r="B59" s="515"/>
      <c r="C59" s="515"/>
      <c r="D59" s="515"/>
      <c r="E59" s="515"/>
    </row>
    <row r="60" spans="1:5" s="222" customFormat="1" ht="28.5" customHeight="1">
      <c r="A60" s="515"/>
      <c r="B60" s="515"/>
      <c r="C60" s="515"/>
      <c r="D60" s="515"/>
      <c r="E60" s="515"/>
    </row>
    <row r="61" spans="1:5" s="222" customFormat="1" ht="28.5" customHeight="1">
      <c r="A61" s="515"/>
      <c r="B61" s="515"/>
      <c r="C61" s="515"/>
      <c r="D61" s="515"/>
      <c r="E61" s="515"/>
    </row>
    <row r="62" spans="1:5" s="222" customFormat="1" ht="28.5" customHeight="1">
      <c r="A62" s="515"/>
      <c r="B62" s="515"/>
      <c r="C62" s="515"/>
      <c r="D62" s="515"/>
      <c r="E62" s="515"/>
    </row>
    <row r="63" spans="1:5" s="222" customFormat="1" ht="28.5" customHeight="1">
      <c r="A63" s="515"/>
      <c r="B63" s="515"/>
      <c r="C63" s="515"/>
      <c r="D63" s="515"/>
      <c r="E63" s="515"/>
    </row>
    <row r="64" spans="1:5" s="222" customFormat="1" ht="28.5" customHeight="1">
      <c r="A64" s="515"/>
      <c r="B64" s="515"/>
      <c r="C64" s="515"/>
      <c r="D64" s="515"/>
      <c r="E64" s="515"/>
    </row>
    <row r="65" spans="1:13" s="222" customFormat="1" ht="28.5" customHeight="1">
      <c r="A65" s="515"/>
      <c r="B65" s="515"/>
      <c r="C65" s="515"/>
      <c r="D65" s="515"/>
      <c r="E65" s="515"/>
    </row>
    <row r="66" spans="1:13" s="222" customFormat="1" ht="28.5" customHeight="1">
      <c r="A66" s="515"/>
      <c r="B66" s="515"/>
      <c r="C66" s="515"/>
      <c r="D66" s="515"/>
      <c r="E66" s="515"/>
    </row>
    <row r="67" spans="1:13" s="222" customFormat="1" ht="28.5" customHeight="1">
      <c r="A67" s="515"/>
      <c r="B67" s="515"/>
      <c r="C67" s="515"/>
      <c r="D67" s="515"/>
      <c r="E67" s="515"/>
    </row>
    <row r="68" spans="1:13" s="222" customFormat="1" ht="28.5" customHeight="1">
      <c r="A68" s="515"/>
      <c r="B68" s="515"/>
      <c r="C68" s="515"/>
      <c r="D68" s="515"/>
      <c r="E68" s="515"/>
    </row>
    <row r="69" spans="1:13" s="222" customFormat="1" ht="28.5" customHeight="1">
      <c r="A69" s="515"/>
      <c r="B69" s="515"/>
      <c r="C69" s="515"/>
      <c r="D69" s="515"/>
      <c r="E69" s="515"/>
    </row>
    <row r="70" spans="1:13" s="222" customFormat="1" ht="28.5" customHeight="1">
      <c r="A70" s="515"/>
      <c r="B70" s="515"/>
      <c r="C70" s="515"/>
      <c r="D70" s="515"/>
      <c r="E70" s="515"/>
    </row>
    <row r="71" spans="1:13" s="222" customFormat="1" ht="28.5" customHeight="1">
      <c r="A71" s="515"/>
      <c r="B71" s="515"/>
      <c r="C71" s="515"/>
      <c r="D71" s="515"/>
      <c r="E71" s="515"/>
    </row>
    <row r="72" spans="1:13" s="222" customFormat="1" ht="28.5" customHeight="1">
      <c r="A72" s="515"/>
      <c r="B72" s="515"/>
      <c r="C72" s="515"/>
      <c r="D72" s="515"/>
      <c r="E72" s="515"/>
    </row>
    <row r="73" spans="1:13" s="222" customFormat="1" ht="28.5" customHeight="1">
      <c r="A73" s="515"/>
      <c r="B73" s="515"/>
      <c r="C73" s="515"/>
      <c r="D73" s="515"/>
      <c r="E73" s="515"/>
    </row>
    <row r="74" spans="1:13" s="222" customFormat="1" ht="28.5" customHeight="1">
      <c r="A74" s="515"/>
      <c r="B74" s="515"/>
      <c r="C74" s="515"/>
      <c r="D74" s="515"/>
      <c r="E74" s="515"/>
    </row>
    <row r="75" spans="1:13" s="222" customFormat="1" ht="28.5" customHeight="1">
      <c r="A75" s="515"/>
      <c r="B75" s="515"/>
      <c r="C75" s="515"/>
      <c r="D75" s="515"/>
      <c r="E75" s="515"/>
    </row>
    <row r="76" spans="1:13" s="222" customFormat="1" ht="28.5" customHeight="1">
      <c r="A76" s="515"/>
      <c r="B76" s="515"/>
      <c r="C76" s="515"/>
      <c r="D76" s="515"/>
      <c r="E76" s="515"/>
    </row>
    <row r="77" spans="1:13" s="222" customFormat="1" ht="28.5" customHeight="1">
      <c r="A77" s="515"/>
      <c r="B77" s="515"/>
      <c r="C77" s="515"/>
      <c r="D77" s="515"/>
      <c r="E77" s="515"/>
    </row>
    <row r="78" spans="1:13" s="222" customFormat="1" ht="28.5" customHeight="1">
      <c r="A78" s="515"/>
      <c r="B78" s="515"/>
      <c r="C78" s="515"/>
      <c r="D78" s="515"/>
      <c r="E78" s="515"/>
    </row>
    <row r="79" spans="1:13" s="222" customFormat="1" ht="28.5" customHeight="1">
      <c r="A79" s="515"/>
      <c r="B79" s="515"/>
      <c r="C79" s="515"/>
      <c r="D79" s="515"/>
      <c r="E79" s="515"/>
    </row>
    <row r="80" spans="1:13" s="520" customFormat="1" ht="12.75" customHeight="1">
      <c r="A80" s="516" t="s">
        <v>928</v>
      </c>
      <c r="B80" s="517" t="s">
        <v>963</v>
      </c>
      <c r="C80" s="517"/>
      <c r="D80" s="517"/>
      <c r="E80" s="517"/>
      <c r="F80" s="517"/>
      <c r="G80" s="517"/>
      <c r="H80" s="517"/>
      <c r="I80" s="517"/>
      <c r="J80" s="517"/>
      <c r="K80" s="518"/>
      <c r="L80" s="518"/>
      <c r="M80" s="519"/>
    </row>
    <row r="81" spans="1:13" s="520" customFormat="1" ht="12.75" customHeight="1">
      <c r="A81" s="516"/>
      <c r="B81" s="521" t="s">
        <v>929</v>
      </c>
      <c r="C81" s="517"/>
      <c r="D81" s="517"/>
      <c r="E81" s="517"/>
      <c r="F81" s="517"/>
      <c r="G81" s="517"/>
      <c r="H81" s="517"/>
      <c r="I81" s="517"/>
      <c r="J81" s="517"/>
      <c r="K81" s="518"/>
      <c r="L81" s="518"/>
      <c r="M81" s="519"/>
    </row>
    <row r="82" spans="1:13" s="520" customFormat="1" ht="12.75" customHeight="1">
      <c r="A82" s="517"/>
      <c r="B82" s="521" t="s">
        <v>930</v>
      </c>
      <c r="C82" s="517"/>
      <c r="D82" s="517"/>
      <c r="E82" s="517"/>
      <c r="F82" s="517"/>
      <c r="G82" s="517"/>
      <c r="H82" s="517"/>
      <c r="I82" s="517"/>
      <c r="J82" s="517"/>
      <c r="K82" s="518"/>
      <c r="L82" s="518"/>
      <c r="M82" s="519"/>
    </row>
    <row r="83" spans="1:13" s="520" customFormat="1" ht="12.75" customHeight="1">
      <c r="A83" s="522"/>
      <c r="B83" s="521" t="s">
        <v>931</v>
      </c>
      <c r="C83" s="517"/>
      <c r="D83" s="517"/>
      <c r="E83" s="517"/>
      <c r="F83" s="517"/>
      <c r="G83" s="517"/>
      <c r="H83" s="517"/>
      <c r="I83" s="517"/>
      <c r="J83" s="517"/>
      <c r="K83" s="518"/>
      <c r="L83" s="518"/>
      <c r="M83" s="519"/>
    </row>
    <row r="84" spans="1:13" s="520" customFormat="1" ht="12.75" customHeight="1">
      <c r="A84" s="517"/>
      <c r="B84" s="521" t="s">
        <v>932</v>
      </c>
      <c r="C84" s="517"/>
      <c r="D84" s="517"/>
      <c r="E84" s="517"/>
      <c r="F84" s="517"/>
      <c r="G84" s="517"/>
      <c r="H84" s="517"/>
      <c r="I84" s="517"/>
      <c r="J84" s="517"/>
      <c r="K84" s="518"/>
      <c r="L84" s="518"/>
      <c r="M84" s="519"/>
    </row>
    <row r="85" spans="1:13" s="520" customFormat="1" ht="12.75" customHeight="1">
      <c r="A85" s="517"/>
      <c r="B85" s="521" t="s">
        <v>933</v>
      </c>
      <c r="C85" s="517"/>
      <c r="D85" s="517"/>
      <c r="E85" s="517"/>
      <c r="F85" s="517"/>
      <c r="G85" s="517"/>
      <c r="H85" s="517"/>
      <c r="I85" s="517"/>
      <c r="J85" s="517"/>
      <c r="K85" s="518"/>
      <c r="L85" s="518"/>
      <c r="M85" s="519"/>
    </row>
    <row r="86" spans="1:13" s="520" customFormat="1" ht="12.75" customHeight="1">
      <c r="A86" s="517"/>
      <c r="B86" s="521" t="s">
        <v>934</v>
      </c>
      <c r="C86" s="517"/>
      <c r="D86" s="517"/>
      <c r="E86" s="517"/>
      <c r="F86" s="517"/>
      <c r="G86" s="517"/>
      <c r="H86" s="517"/>
      <c r="I86" s="517"/>
      <c r="J86" s="517"/>
      <c r="K86" s="518"/>
      <c r="L86" s="518"/>
      <c r="M86" s="519"/>
    </row>
    <row r="87" spans="1:13" s="520" customFormat="1" ht="3.6" customHeight="1">
      <c r="A87" s="523"/>
      <c r="B87" s="524"/>
      <c r="C87" s="525"/>
      <c r="D87" s="525"/>
      <c r="E87" s="525"/>
      <c r="F87" s="525"/>
      <c r="G87" s="525"/>
      <c r="H87" s="525"/>
      <c r="I87" s="525"/>
      <c r="J87" s="525"/>
      <c r="K87" s="526"/>
      <c r="L87" s="526"/>
      <c r="M87" s="527"/>
    </row>
    <row r="88" spans="1:13" s="520" customFormat="1" ht="3.6" customHeight="1">
      <c r="A88" s="516"/>
      <c r="B88" s="528"/>
      <c r="C88" s="517"/>
      <c r="D88" s="517"/>
      <c r="E88" s="517"/>
      <c r="F88" s="517"/>
      <c r="G88" s="517"/>
      <c r="H88" s="517"/>
      <c r="I88" s="517"/>
      <c r="J88" s="517"/>
      <c r="K88" s="518"/>
      <c r="L88" s="518"/>
      <c r="M88" s="519"/>
    </row>
    <row r="89" spans="1:13" s="520" customFormat="1" ht="12.75" customHeight="1">
      <c r="A89" s="516" t="s">
        <v>935</v>
      </c>
      <c r="B89" s="529" t="s">
        <v>936</v>
      </c>
      <c r="C89" s="516"/>
      <c r="D89" s="516"/>
      <c r="E89" s="516"/>
      <c r="F89" s="516"/>
      <c r="G89" s="516"/>
      <c r="H89" s="516"/>
      <c r="I89" s="516"/>
      <c r="J89" s="516"/>
      <c r="K89" s="530"/>
      <c r="L89" s="530"/>
      <c r="M89" s="531"/>
    </row>
    <row r="90" spans="1:13" s="520" customFormat="1" ht="12.75" customHeight="1">
      <c r="A90" s="532" t="s">
        <v>937</v>
      </c>
      <c r="B90" s="517" t="s">
        <v>938</v>
      </c>
      <c r="C90" s="517"/>
      <c r="D90" s="517"/>
      <c r="E90" s="517"/>
      <c r="F90" s="517"/>
      <c r="G90" s="517"/>
      <c r="H90" s="517"/>
      <c r="I90" s="517"/>
      <c r="J90" s="517"/>
      <c r="K90" s="518"/>
      <c r="L90" s="518"/>
      <c r="M90" s="519"/>
    </row>
    <row r="91" spans="1:13" s="520" customFormat="1" ht="12.75" customHeight="1">
      <c r="A91" s="517"/>
      <c r="B91" s="521" t="s">
        <v>939</v>
      </c>
      <c r="C91" s="517"/>
      <c r="D91" s="517"/>
      <c r="E91" s="517"/>
      <c r="F91" s="517"/>
      <c r="G91" s="517"/>
      <c r="H91" s="517"/>
      <c r="I91" s="517"/>
      <c r="J91" s="517"/>
      <c r="K91" s="518"/>
      <c r="L91" s="518"/>
      <c r="M91" s="519"/>
    </row>
    <row r="92" spans="1:13" s="520" customFormat="1" ht="12.75" customHeight="1">
      <c r="A92" s="522"/>
      <c r="B92" s="517" t="s">
        <v>940</v>
      </c>
      <c r="C92" s="517"/>
      <c r="D92" s="517"/>
      <c r="E92" s="517"/>
      <c r="F92" s="517"/>
      <c r="G92" s="517"/>
      <c r="H92" s="517"/>
      <c r="I92" s="517"/>
      <c r="J92" s="517"/>
      <c r="K92" s="518"/>
      <c r="L92" s="518"/>
      <c r="M92" s="519"/>
    </row>
    <row r="93" spans="1:13" s="520" customFormat="1" ht="12.75" customHeight="1">
      <c r="A93" s="516"/>
      <c r="B93" s="533" t="s">
        <v>941</v>
      </c>
      <c r="C93" s="517"/>
      <c r="D93" s="517"/>
      <c r="E93" s="517"/>
      <c r="F93" s="517"/>
      <c r="G93" s="517"/>
      <c r="H93" s="517"/>
      <c r="I93" s="517"/>
      <c r="J93" s="517"/>
      <c r="K93" s="518"/>
      <c r="L93" s="518"/>
      <c r="M93" s="519"/>
    </row>
    <row r="94" spans="1:13" s="520" customFormat="1" ht="3.6" customHeight="1">
      <c r="A94" s="523"/>
      <c r="B94" s="524"/>
      <c r="C94" s="525"/>
      <c r="D94" s="525"/>
      <c r="E94" s="525"/>
      <c r="F94" s="525"/>
      <c r="G94" s="525"/>
      <c r="H94" s="525"/>
      <c r="I94" s="525"/>
      <c r="J94" s="525"/>
      <c r="K94" s="526"/>
      <c r="L94" s="526"/>
      <c r="M94" s="527"/>
    </row>
    <row r="95" spans="1:13" s="520" customFormat="1" ht="3.6" customHeight="1">
      <c r="A95" s="516"/>
      <c r="B95" s="528"/>
      <c r="C95" s="517"/>
      <c r="D95" s="517"/>
      <c r="E95" s="517"/>
      <c r="F95" s="517"/>
      <c r="G95" s="517"/>
      <c r="H95" s="517"/>
      <c r="I95" s="517"/>
      <c r="J95" s="517"/>
      <c r="K95" s="518"/>
      <c r="L95" s="518"/>
      <c r="M95" s="519"/>
    </row>
    <row r="96" spans="1:13" s="520" customFormat="1" ht="12.75" customHeight="1">
      <c r="A96" s="516" t="s">
        <v>942</v>
      </c>
      <c r="B96" s="517" t="s">
        <v>943</v>
      </c>
      <c r="C96" s="517"/>
      <c r="D96" s="517"/>
      <c r="E96" s="517"/>
      <c r="F96" s="517"/>
      <c r="G96" s="517"/>
      <c r="H96" s="517"/>
      <c r="I96" s="517"/>
      <c r="J96" s="517"/>
      <c r="K96" s="518"/>
      <c r="L96" s="518"/>
      <c r="M96" s="519"/>
    </row>
    <row r="97" spans="1:13" s="520" customFormat="1" ht="12.75" customHeight="1">
      <c r="A97" s="516"/>
      <c r="B97" s="517" t="s">
        <v>944</v>
      </c>
      <c r="C97" s="517"/>
      <c r="D97" s="517"/>
      <c r="E97" s="517"/>
      <c r="F97" s="517"/>
      <c r="G97" s="517"/>
      <c r="H97" s="517"/>
      <c r="I97" s="517"/>
      <c r="J97" s="517"/>
      <c r="K97" s="518"/>
      <c r="L97" s="518"/>
      <c r="M97" s="519"/>
    </row>
    <row r="98" spans="1:13" s="520" customFormat="1" ht="12.75" customHeight="1">
      <c r="A98" s="516"/>
      <c r="B98" s="521" t="s">
        <v>945</v>
      </c>
      <c r="C98" s="517"/>
      <c r="D98" s="517"/>
      <c r="E98" s="534" t="s">
        <v>946</v>
      </c>
      <c r="F98" s="534"/>
      <c r="G98" s="535"/>
      <c r="H98" s="517"/>
      <c r="I98" s="517"/>
      <c r="J98" s="517"/>
      <c r="K98" s="518"/>
      <c r="L98" s="518"/>
      <c r="M98" s="519"/>
    </row>
    <row r="99" spans="1:13" s="520" customFormat="1" ht="12.75" customHeight="1">
      <c r="A99" s="516"/>
      <c r="B99" s="517" t="s">
        <v>947</v>
      </c>
      <c r="C99" s="517"/>
      <c r="D99" s="517"/>
      <c r="E99" s="517"/>
      <c r="F99" s="517"/>
      <c r="G99" s="517"/>
      <c r="H99" s="517"/>
      <c r="I99" s="517"/>
      <c r="J99" s="517"/>
      <c r="K99" s="518"/>
      <c r="L99" s="518"/>
      <c r="M99" s="519"/>
    </row>
    <row r="100" spans="1:13" s="520" customFormat="1" ht="12.75" customHeight="1">
      <c r="A100" s="516"/>
      <c r="B100" s="521" t="s">
        <v>948</v>
      </c>
      <c r="C100" s="517"/>
      <c r="D100" s="517"/>
      <c r="E100" s="517"/>
      <c r="F100" s="517"/>
      <c r="G100" s="517"/>
      <c r="H100" s="517"/>
      <c r="I100" s="517"/>
      <c r="J100" s="517"/>
      <c r="K100" s="518"/>
      <c r="L100" s="518"/>
      <c r="M100" s="519"/>
    </row>
    <row r="101" spans="1:13" s="520" customFormat="1" ht="12.75" customHeight="1">
      <c r="A101" s="516"/>
      <c r="B101" s="521" t="s">
        <v>949</v>
      </c>
      <c r="C101" s="517"/>
      <c r="D101" s="517"/>
      <c r="E101" s="517"/>
      <c r="F101" s="517"/>
      <c r="G101" s="517"/>
      <c r="H101" s="517"/>
      <c r="I101" s="517"/>
      <c r="J101" s="517"/>
      <c r="K101" s="518"/>
      <c r="L101" s="518"/>
      <c r="M101" s="519"/>
    </row>
    <row r="102" spans="1:13" s="520" customFormat="1" ht="12.75" customHeight="1">
      <c r="A102" s="516"/>
      <c r="B102" s="517" t="s">
        <v>950</v>
      </c>
      <c r="C102" s="517"/>
      <c r="D102" s="517"/>
      <c r="E102" s="517"/>
      <c r="F102" s="517"/>
      <c r="G102" s="517"/>
      <c r="H102" s="517"/>
      <c r="I102" s="517"/>
      <c r="J102" s="517"/>
      <c r="K102" s="518"/>
      <c r="L102" s="518"/>
      <c r="M102" s="519"/>
    </row>
    <row r="103" spans="1:13" s="520" customFormat="1" ht="12.75" customHeight="1">
      <c r="A103" s="516"/>
      <c r="B103" s="521" t="s">
        <v>951</v>
      </c>
      <c r="C103" s="517"/>
      <c r="D103" s="517"/>
      <c r="E103" s="517"/>
      <c r="F103" s="517"/>
      <c r="G103" s="517"/>
      <c r="H103" s="517"/>
      <c r="I103" s="517"/>
      <c r="J103" s="517"/>
      <c r="K103" s="518"/>
      <c r="L103" s="518"/>
      <c r="M103" s="519"/>
    </row>
    <row r="104" spans="1:13" s="520" customFormat="1" ht="3.6" customHeight="1">
      <c r="A104" s="523"/>
      <c r="B104" s="524"/>
      <c r="C104" s="525"/>
      <c r="D104" s="525"/>
      <c r="E104" s="525"/>
      <c r="F104" s="525"/>
      <c r="G104" s="525"/>
      <c r="H104" s="525"/>
      <c r="I104" s="525"/>
      <c r="J104" s="525"/>
      <c r="K104" s="526"/>
      <c r="L104" s="526"/>
      <c r="M104" s="527"/>
    </row>
    <row r="105" spans="1:13" s="520" customFormat="1" ht="3.6" customHeight="1">
      <c r="A105" s="517"/>
      <c r="B105" s="517"/>
      <c r="C105" s="517"/>
      <c r="D105" s="517"/>
      <c r="E105" s="517"/>
      <c r="F105" s="517"/>
      <c r="G105" s="517"/>
      <c r="H105" s="517"/>
      <c r="I105" s="517"/>
      <c r="J105" s="517"/>
      <c r="K105" s="518"/>
      <c r="L105" s="518"/>
      <c r="M105" s="519"/>
    </row>
    <row r="106" spans="1:13" s="520" customFormat="1" ht="12.75" customHeight="1">
      <c r="A106" s="533" t="s">
        <v>952</v>
      </c>
      <c r="B106" s="516"/>
      <c r="C106" s="516"/>
      <c r="D106" s="516"/>
      <c r="E106" s="516"/>
      <c r="F106" s="516"/>
      <c r="G106" s="516"/>
      <c r="H106" s="516"/>
      <c r="I106" s="536" t="s">
        <v>953</v>
      </c>
      <c r="J106" s="537"/>
      <c r="K106" s="537"/>
      <c r="L106" s="530"/>
      <c r="M106" s="531"/>
    </row>
    <row r="107" spans="1:13" s="520" customFormat="1" ht="12.75" customHeight="1">
      <c r="A107" s="538" t="s">
        <v>954</v>
      </c>
      <c r="B107" s="517"/>
      <c r="C107" s="517"/>
      <c r="D107" s="517"/>
      <c r="E107" s="517"/>
      <c r="F107" s="517"/>
      <c r="G107" s="517"/>
      <c r="H107" s="517"/>
      <c r="I107" s="517"/>
      <c r="J107" s="517"/>
      <c r="K107" s="518"/>
      <c r="L107" s="518"/>
      <c r="M107" s="519"/>
    </row>
    <row r="108" spans="1:13" s="520" customFormat="1" ht="12.75" customHeight="1">
      <c r="A108" s="517"/>
      <c r="B108" s="517" t="s">
        <v>955</v>
      </c>
      <c r="C108" s="517"/>
      <c r="D108" s="517"/>
      <c r="E108" s="517"/>
      <c r="F108" s="517"/>
      <c r="G108" s="517"/>
      <c r="H108" s="517"/>
      <c r="I108" s="517"/>
      <c r="J108" s="517"/>
      <c r="K108" s="518"/>
      <c r="L108" s="518"/>
      <c r="M108" s="519"/>
    </row>
    <row r="109" spans="1:13" s="520" customFormat="1" ht="12.75" customHeight="1">
      <c r="A109" s="517"/>
      <c r="B109" s="517" t="s">
        <v>956</v>
      </c>
      <c r="C109" s="517"/>
      <c r="D109" s="517"/>
      <c r="E109" s="517"/>
      <c r="F109" s="517"/>
      <c r="G109" s="517"/>
      <c r="H109" s="517"/>
      <c r="I109" s="517"/>
      <c r="J109" s="517"/>
      <c r="K109" s="518"/>
      <c r="L109" s="518"/>
      <c r="M109" s="519"/>
    </row>
    <row r="110" spans="1:13" s="520" customFormat="1" ht="12.75" customHeight="1">
      <c r="A110" s="517"/>
      <c r="B110" s="517" t="s">
        <v>957</v>
      </c>
      <c r="C110" s="517"/>
      <c r="D110" s="517"/>
      <c r="E110" s="517"/>
      <c r="F110" s="517"/>
      <c r="G110" s="517"/>
      <c r="H110" s="517"/>
      <c r="I110" s="517"/>
      <c r="J110" s="517"/>
      <c r="K110" s="518"/>
      <c r="L110" s="518"/>
      <c r="M110" s="519"/>
    </row>
    <row r="111" spans="1:13" s="520" customFormat="1" ht="12.75" customHeight="1">
      <c r="A111" s="522"/>
      <c r="B111" s="517" t="s">
        <v>958</v>
      </c>
      <c r="C111" s="517"/>
      <c r="D111" s="517"/>
      <c r="E111" s="517"/>
      <c r="F111" s="517"/>
      <c r="G111" s="517"/>
      <c r="H111" s="517"/>
      <c r="I111" s="517"/>
      <c r="J111" s="517"/>
      <c r="K111" s="518"/>
      <c r="L111" s="518"/>
      <c r="M111" s="519"/>
    </row>
    <row r="112" spans="1:13" s="520" customFormat="1" ht="12.75" customHeight="1">
      <c r="A112" s="517"/>
      <c r="B112" s="517" t="s">
        <v>959</v>
      </c>
      <c r="C112" s="517"/>
      <c r="D112" s="517"/>
      <c r="E112" s="517"/>
      <c r="F112" s="517"/>
      <c r="G112" s="517"/>
      <c r="H112" s="517"/>
      <c r="I112" s="517"/>
      <c r="J112" s="517"/>
      <c r="K112" s="518"/>
      <c r="L112" s="518"/>
      <c r="M112" s="519"/>
    </row>
    <row r="113" spans="1:13" s="520" customFormat="1" ht="12.75" customHeight="1">
      <c r="A113" s="517"/>
      <c r="B113" s="517" t="s">
        <v>960</v>
      </c>
      <c r="C113" s="517"/>
      <c r="D113" s="517"/>
      <c r="E113" s="517"/>
      <c r="F113" s="517"/>
      <c r="G113" s="517"/>
      <c r="H113" s="517"/>
      <c r="I113" s="517"/>
      <c r="J113" s="517"/>
      <c r="K113" s="518"/>
      <c r="L113" s="518"/>
      <c r="M113" s="519"/>
    </row>
    <row r="114" spans="1:13" s="520" customFormat="1" ht="3.6" customHeight="1">
      <c r="A114" s="523"/>
      <c r="B114" s="524"/>
      <c r="C114" s="525"/>
      <c r="D114" s="525"/>
      <c r="E114" s="525"/>
      <c r="F114" s="525"/>
      <c r="G114" s="525"/>
      <c r="H114" s="525"/>
      <c r="I114" s="525"/>
      <c r="J114" s="525"/>
      <c r="K114" s="526"/>
      <c r="L114" s="526"/>
      <c r="M114" s="527"/>
    </row>
    <row r="115" spans="1:13" s="520" customFormat="1" ht="3.6" customHeight="1">
      <c r="A115" s="517"/>
      <c r="B115" s="517"/>
      <c r="C115" s="517"/>
      <c r="D115" s="517"/>
      <c r="E115" s="517"/>
      <c r="F115" s="517"/>
      <c r="G115" s="517"/>
      <c r="H115" s="517"/>
      <c r="I115" s="517"/>
      <c r="J115" s="517"/>
      <c r="K115" s="518"/>
      <c r="L115" s="518"/>
      <c r="M115" s="519"/>
    </row>
    <row r="116" spans="1:13" s="520" customFormat="1" ht="12.75" customHeight="1">
      <c r="A116" s="539" t="s">
        <v>961</v>
      </c>
      <c r="B116" s="540" t="s">
        <v>962</v>
      </c>
      <c r="C116" s="540"/>
      <c r="D116" s="540"/>
      <c r="E116" s="540"/>
      <c r="F116" s="540"/>
      <c r="G116" s="540"/>
      <c r="H116" s="540"/>
      <c r="I116" s="540"/>
      <c r="J116" s="540"/>
      <c r="K116" s="541"/>
      <c r="L116" s="541"/>
      <c r="M116" s="542"/>
    </row>
    <row r="117" spans="1:13" s="222" customFormat="1">
      <c r="A117" s="225"/>
      <c r="B117" s="226"/>
      <c r="C117" s="226"/>
      <c r="D117" s="506"/>
      <c r="E117" s="506"/>
      <c r="F117" s="506"/>
      <c r="G117" s="507"/>
    </row>
    <row r="118" spans="1:13" s="222" customFormat="1">
      <c r="A118" s="225"/>
      <c r="B118" s="226"/>
      <c r="C118" s="226"/>
      <c r="D118" s="506"/>
      <c r="E118" s="506"/>
      <c r="F118" s="506"/>
      <c r="G118" s="507"/>
    </row>
    <row r="119" spans="1:13" s="222" customFormat="1">
      <c r="A119" s="225"/>
      <c r="B119" s="226"/>
      <c r="C119" s="226"/>
      <c r="D119" s="506"/>
      <c r="E119" s="506"/>
      <c r="F119" s="506"/>
      <c r="G119" s="507"/>
    </row>
    <row r="120" spans="1:13" s="222" customFormat="1">
      <c r="A120" s="225"/>
      <c r="B120" s="226"/>
      <c r="C120" s="226"/>
      <c r="D120" s="506"/>
      <c r="E120" s="506"/>
      <c r="F120" s="506"/>
      <c r="G120" s="507"/>
    </row>
    <row r="121" spans="1:13" s="222" customFormat="1">
      <c r="A121" s="225"/>
      <c r="B121" s="226"/>
      <c r="C121" s="226"/>
      <c r="D121" s="506"/>
      <c r="E121" s="506"/>
      <c r="F121" s="506"/>
      <c r="G121" s="507"/>
    </row>
    <row r="122" spans="1:13" ht="12">
      <c r="A122" s="325" t="s">
        <v>757</v>
      </c>
      <c r="B122" s="348"/>
      <c r="C122" s="348"/>
    </row>
    <row r="123" spans="1:13" ht="12">
      <c r="A123" s="414" t="s">
        <v>778</v>
      </c>
      <c r="B123" s="415" t="s">
        <v>564</v>
      </c>
      <c r="C123" s="415" t="s">
        <v>692</v>
      </c>
    </row>
    <row r="124" spans="1:13" ht="12">
      <c r="A124" s="226" t="s">
        <v>566</v>
      </c>
      <c r="B124" s="400">
        <v>1917</v>
      </c>
      <c r="C124" s="241">
        <v>22.2</v>
      </c>
    </row>
    <row r="125" spans="1:13" ht="12">
      <c r="A125" s="225" t="s">
        <v>567</v>
      </c>
      <c r="B125" s="241">
        <v>103</v>
      </c>
      <c r="C125" s="241">
        <v>8.1</v>
      </c>
    </row>
    <row r="126" spans="1:13" ht="12">
      <c r="A126" s="225" t="s">
        <v>589</v>
      </c>
      <c r="B126" s="241" t="s">
        <v>164</v>
      </c>
      <c r="C126" s="241" t="s">
        <v>164</v>
      </c>
    </row>
    <row r="127" spans="1:13" ht="12">
      <c r="A127" s="225" t="s">
        <v>568</v>
      </c>
      <c r="B127" s="241">
        <v>1813</v>
      </c>
      <c r="C127" s="241">
        <v>24.7</v>
      </c>
    </row>
    <row r="128" spans="1:13" ht="12">
      <c r="A128" s="313" t="s">
        <v>590</v>
      </c>
      <c r="B128" s="313"/>
      <c r="C128" s="313"/>
    </row>
    <row r="129" spans="1:3" ht="12">
      <c r="A129" s="225" t="s">
        <v>157</v>
      </c>
      <c r="B129" s="241">
        <v>219</v>
      </c>
      <c r="C129" s="401">
        <v>7.9602930405593284</v>
      </c>
    </row>
    <row r="130" spans="1:3" ht="12">
      <c r="A130" s="225" t="s">
        <v>153</v>
      </c>
      <c r="B130" s="241">
        <v>879</v>
      </c>
      <c r="C130" s="401">
        <v>46.215142793750069</v>
      </c>
    </row>
    <row r="131" spans="1:3" ht="12">
      <c r="A131" s="225" t="s">
        <v>155</v>
      </c>
      <c r="B131" s="241">
        <v>697</v>
      </c>
      <c r="C131" s="401">
        <v>27.686977467884891</v>
      </c>
    </row>
    <row r="132" spans="1:3" ht="12">
      <c r="A132" s="225" t="s">
        <v>567</v>
      </c>
      <c r="B132" s="241">
        <v>103</v>
      </c>
      <c r="C132" s="401">
        <v>8.0999534252678043</v>
      </c>
    </row>
    <row r="133" spans="1:3" ht="12">
      <c r="A133" s="225" t="s">
        <v>589</v>
      </c>
      <c r="B133" s="241" t="s">
        <v>164</v>
      </c>
      <c r="C133" s="401" t="s">
        <v>164</v>
      </c>
    </row>
    <row r="134" spans="1:3" ht="12">
      <c r="A134" s="225" t="s">
        <v>694</v>
      </c>
      <c r="B134" s="241" t="s">
        <v>164</v>
      </c>
      <c r="C134" s="401" t="s">
        <v>164</v>
      </c>
    </row>
    <row r="135" spans="1:3" ht="12">
      <c r="A135" s="225" t="s">
        <v>570</v>
      </c>
      <c r="B135" s="241">
        <v>17</v>
      </c>
      <c r="C135" s="401">
        <v>11.4</v>
      </c>
    </row>
    <row r="136" spans="1:3" ht="28.5" customHeight="1">
      <c r="A136" s="416" t="s">
        <v>756</v>
      </c>
      <c r="B136" s="415" t="s">
        <v>743</v>
      </c>
      <c r="C136" s="415" t="s">
        <v>744</v>
      </c>
    </row>
    <row r="137" spans="1:3" ht="12">
      <c r="A137" s="226" t="s">
        <v>566</v>
      </c>
      <c r="B137" s="400">
        <v>1595</v>
      </c>
      <c r="C137" s="409">
        <v>0.83683105981112282</v>
      </c>
    </row>
    <row r="138" spans="1:3" ht="12">
      <c r="A138" s="225" t="s">
        <v>567</v>
      </c>
      <c r="B138" s="400">
        <v>85</v>
      </c>
      <c r="C138" s="409">
        <f>(B138/101)</f>
        <v>0.84158415841584155</v>
      </c>
    </row>
    <row r="139" spans="1:3" ht="12">
      <c r="A139" s="225" t="s">
        <v>589</v>
      </c>
      <c r="B139" s="400" t="s">
        <v>164</v>
      </c>
      <c r="C139" s="409" t="s">
        <v>164</v>
      </c>
    </row>
    <row r="140" spans="1:3" ht="12">
      <c r="A140" s="225" t="s">
        <v>568</v>
      </c>
      <c r="B140" s="400">
        <v>1509</v>
      </c>
      <c r="C140" s="409">
        <v>0.83647450110864741</v>
      </c>
    </row>
    <row r="141" spans="1:3" ht="12">
      <c r="A141" s="313" t="s">
        <v>590</v>
      </c>
      <c r="B141" s="313"/>
      <c r="C141" s="321"/>
    </row>
    <row r="142" spans="1:3" ht="12">
      <c r="A142" s="225" t="s">
        <v>157</v>
      </c>
      <c r="B142" s="241">
        <v>187</v>
      </c>
      <c r="C142" s="409">
        <v>0.86175115207373276</v>
      </c>
    </row>
    <row r="143" spans="1:3" ht="12">
      <c r="A143" s="225" t="s">
        <v>153</v>
      </c>
      <c r="B143" s="241">
        <v>709</v>
      </c>
      <c r="C143" s="409">
        <v>0.81121281464530892</v>
      </c>
    </row>
    <row r="144" spans="1:3" ht="12">
      <c r="A144" s="225" t="s">
        <v>155</v>
      </c>
      <c r="B144" s="241">
        <v>596</v>
      </c>
      <c r="C144" s="409">
        <v>0.85755395683453239</v>
      </c>
    </row>
    <row r="145" spans="1:3" ht="12">
      <c r="A145" s="225" t="s">
        <v>567</v>
      </c>
      <c r="B145" s="241">
        <v>85</v>
      </c>
      <c r="C145" s="409">
        <v>0.84158415841584155</v>
      </c>
    </row>
    <row r="146" spans="1:3" ht="12">
      <c r="A146" s="225" t="s">
        <v>589</v>
      </c>
      <c r="B146" s="241" t="s">
        <v>164</v>
      </c>
      <c r="C146" s="409" t="s">
        <v>164</v>
      </c>
    </row>
    <row r="147" spans="1:3" ht="12">
      <c r="A147" s="225" t="s">
        <v>694</v>
      </c>
      <c r="B147" s="241" t="s">
        <v>164</v>
      </c>
      <c r="C147" s="409" t="s">
        <v>164</v>
      </c>
    </row>
    <row r="148" spans="1:3" ht="12">
      <c r="A148" s="234" t="s">
        <v>570</v>
      </c>
      <c r="B148" s="410">
        <v>16</v>
      </c>
      <c r="C148" s="409">
        <v>0.94117647058823528</v>
      </c>
    </row>
    <row r="149" spans="1:3" ht="12">
      <c r="A149" s="313" t="s">
        <v>751</v>
      </c>
      <c r="B149" s="313"/>
      <c r="C149" s="321"/>
    </row>
    <row r="150" spans="1:3">
      <c r="A150" s="317" t="s">
        <v>753</v>
      </c>
      <c r="B150" s="241">
        <v>18</v>
      </c>
      <c r="C150" s="409">
        <v>0.8571428571428571</v>
      </c>
    </row>
    <row r="151" spans="1:3" ht="12">
      <c r="A151" s="317" t="s">
        <v>752</v>
      </c>
      <c r="B151" s="241">
        <v>60</v>
      </c>
      <c r="C151" s="409">
        <v>0.89552238805970152</v>
      </c>
    </row>
    <row r="152" spans="1:3" ht="12">
      <c r="A152" s="317" t="s">
        <v>693</v>
      </c>
      <c r="B152" s="241">
        <v>8</v>
      </c>
      <c r="C152" s="409">
        <v>0.5714285714285714</v>
      </c>
    </row>
    <row r="153" spans="1:3" ht="12">
      <c r="A153" s="414" t="s">
        <v>755</v>
      </c>
      <c r="B153" s="415" t="s">
        <v>564</v>
      </c>
      <c r="C153" s="415" t="s">
        <v>747</v>
      </c>
    </row>
    <row r="154" spans="1:3" ht="12">
      <c r="A154" s="226" t="s">
        <v>566</v>
      </c>
      <c r="B154" s="400">
        <v>127287</v>
      </c>
      <c r="C154" s="226"/>
    </row>
    <row r="155" spans="1:3" ht="12">
      <c r="A155" s="225" t="s">
        <v>567</v>
      </c>
      <c r="B155" s="400">
        <v>2918</v>
      </c>
      <c r="C155" s="409">
        <v>2.292457203013662E-2</v>
      </c>
    </row>
    <row r="156" spans="1:3" ht="12">
      <c r="A156" s="225" t="s">
        <v>589</v>
      </c>
      <c r="B156" s="400">
        <v>100</v>
      </c>
      <c r="C156" s="409">
        <v>7.856261833494387E-4</v>
      </c>
    </row>
    <row r="157" spans="1:3" ht="12">
      <c r="A157" s="225" t="s">
        <v>568</v>
      </c>
      <c r="B157" s="400">
        <v>123941</v>
      </c>
      <c r="C157" s="409">
        <v>0.97371294790512775</v>
      </c>
    </row>
    <row r="158" spans="1:3" ht="12">
      <c r="A158" s="225" t="s">
        <v>693</v>
      </c>
      <c r="B158" s="400">
        <v>328</v>
      </c>
      <c r="C158" s="409">
        <v>2.576853881386159E-3</v>
      </c>
    </row>
    <row r="159" spans="1:3" ht="12">
      <c r="A159" s="313" t="s">
        <v>590</v>
      </c>
      <c r="B159" s="313"/>
      <c r="C159" s="321"/>
    </row>
    <row r="160" spans="1:3" ht="12">
      <c r="A160" s="225" t="s">
        <v>157</v>
      </c>
      <c r="B160" s="400">
        <v>26021</v>
      </c>
      <c r="C160" s="409">
        <v>0.20442778916935744</v>
      </c>
    </row>
    <row r="161" spans="1:3" ht="12">
      <c r="A161" s="225" t="s">
        <v>153</v>
      </c>
      <c r="B161" s="400">
        <v>55345</v>
      </c>
      <c r="C161" s="409">
        <v>0.43480481117474684</v>
      </c>
    </row>
    <row r="162" spans="1:3" ht="12">
      <c r="A162" s="225" t="s">
        <v>155</v>
      </c>
      <c r="B162" s="400">
        <v>41908</v>
      </c>
      <c r="C162" s="409">
        <v>0.32924022091808275</v>
      </c>
    </row>
    <row r="163" spans="1:3" ht="12">
      <c r="A163" s="225" t="s">
        <v>567</v>
      </c>
      <c r="B163" s="400">
        <v>2918</v>
      </c>
      <c r="C163" s="409">
        <v>2.292457203013662E-2</v>
      </c>
    </row>
    <row r="164" spans="1:3" ht="12">
      <c r="A164" s="225" t="s">
        <v>589</v>
      </c>
      <c r="B164" s="400">
        <v>100</v>
      </c>
      <c r="C164" s="409">
        <v>7.856261833494387E-4</v>
      </c>
    </row>
    <row r="165" spans="1:3" ht="12">
      <c r="A165" s="225" t="s">
        <v>694</v>
      </c>
      <c r="B165" s="400">
        <v>297</v>
      </c>
      <c r="C165" s="409">
        <v>2.3E-3</v>
      </c>
    </row>
    <row r="166" spans="1:3" ht="12">
      <c r="A166" s="225" t="s">
        <v>570</v>
      </c>
      <c r="B166" s="400">
        <v>370</v>
      </c>
      <c r="C166" s="409">
        <v>2.9068168783929231E-3</v>
      </c>
    </row>
    <row r="167" spans="1:3" ht="12">
      <c r="A167" s="225" t="s">
        <v>693</v>
      </c>
      <c r="B167" s="400">
        <v>328</v>
      </c>
      <c r="C167" s="409">
        <v>2.5999999999999999E-3</v>
      </c>
    </row>
    <row r="168" spans="1:3" ht="12">
      <c r="A168" s="313" t="s">
        <v>576</v>
      </c>
      <c r="B168" s="313"/>
      <c r="C168" s="313"/>
    </row>
    <row r="169" spans="1:3" ht="12">
      <c r="A169" s="317" t="s">
        <v>577</v>
      </c>
      <c r="B169" s="400">
        <v>717</v>
      </c>
      <c r="C169" s="409">
        <v>0.23757455268389663</v>
      </c>
    </row>
    <row r="170" spans="1:3" ht="12">
      <c r="A170" s="317" t="s">
        <v>578</v>
      </c>
      <c r="B170" s="400">
        <v>1874</v>
      </c>
      <c r="C170" s="409">
        <v>0.62094102054340627</v>
      </c>
    </row>
    <row r="171" spans="1:3" ht="12">
      <c r="A171" s="330" t="s">
        <v>693</v>
      </c>
      <c r="B171" s="411">
        <v>427</v>
      </c>
      <c r="C171" s="412">
        <v>0.14148442677269715</v>
      </c>
    </row>
    <row r="172" spans="1:3" ht="12">
      <c r="A172" s="238" t="s">
        <v>754</v>
      </c>
      <c r="B172" s="238"/>
      <c r="C172" s="238"/>
    </row>
    <row r="173" spans="1:3" ht="12">
      <c r="A173" s="225" t="s">
        <v>745</v>
      </c>
    </row>
    <row r="174" spans="1:3" ht="12">
      <c r="A174" s="225" t="s">
        <v>746</v>
      </c>
    </row>
    <row r="175" spans="1:3" ht="14.25" customHeight="1"/>
    <row r="176" spans="1:3" ht="12">
      <c r="A176" s="325" t="s">
        <v>758</v>
      </c>
      <c r="B176" s="348"/>
      <c r="C176" s="348"/>
    </row>
    <row r="177" spans="1:3" ht="31.5" customHeight="1">
      <c r="A177" s="426" t="s">
        <v>688</v>
      </c>
      <c r="B177" s="450" t="s">
        <v>564</v>
      </c>
      <c r="C177" s="450" t="s">
        <v>689</v>
      </c>
    </row>
    <row r="178" spans="1:3" ht="12">
      <c r="A178" s="226" t="s">
        <v>566</v>
      </c>
      <c r="B178" s="225">
        <v>77513</v>
      </c>
      <c r="C178" s="425" t="s">
        <v>690</v>
      </c>
    </row>
    <row r="179" spans="1:3" ht="12">
      <c r="A179" s="226" t="s">
        <v>691</v>
      </c>
      <c r="B179" s="225">
        <v>45465</v>
      </c>
      <c r="C179" s="231">
        <f>B179/B178*100</f>
        <v>58.654677279940138</v>
      </c>
    </row>
    <row r="180" spans="1:3" ht="12">
      <c r="A180" s="225" t="s">
        <v>567</v>
      </c>
      <c r="B180" s="225">
        <v>27523</v>
      </c>
      <c r="C180" s="231">
        <f>B180/B179*100</f>
        <v>60.536676564390191</v>
      </c>
    </row>
    <row r="181" spans="1:3" ht="12">
      <c r="A181" s="225" t="s">
        <v>589</v>
      </c>
      <c r="B181" s="227" t="s">
        <v>164</v>
      </c>
      <c r="C181" s="230" t="s">
        <v>164</v>
      </c>
    </row>
    <row r="182" spans="1:3" ht="12">
      <c r="A182" s="225" t="s">
        <v>568</v>
      </c>
      <c r="B182" s="225">
        <v>17934</v>
      </c>
      <c r="C182" s="231">
        <v>39.4</v>
      </c>
    </row>
    <row r="183" spans="1:3" ht="12">
      <c r="A183" s="313" t="s">
        <v>569</v>
      </c>
      <c r="B183" s="238"/>
      <c r="C183" s="238"/>
    </row>
    <row r="184" spans="1:3" ht="12">
      <c r="A184" s="225" t="s">
        <v>157</v>
      </c>
      <c r="B184" s="225">
        <v>2154</v>
      </c>
      <c r="C184" s="231">
        <v>4.7</v>
      </c>
    </row>
    <row r="185" spans="1:3" ht="12">
      <c r="A185" s="225" t="s">
        <v>153</v>
      </c>
      <c r="B185" s="225">
        <v>5286</v>
      </c>
      <c r="C185" s="231">
        <v>11.6</v>
      </c>
    </row>
    <row r="186" spans="1:3" ht="12">
      <c r="A186" s="225" t="s">
        <v>155</v>
      </c>
      <c r="B186" s="225">
        <v>1912</v>
      </c>
      <c r="C186" s="231">
        <v>4.2</v>
      </c>
    </row>
    <row r="187" spans="1:3" ht="12">
      <c r="A187" s="225" t="s">
        <v>567</v>
      </c>
      <c r="B187" s="225">
        <v>27523</v>
      </c>
      <c r="C187" s="231">
        <v>60.5</v>
      </c>
    </row>
    <row r="188" spans="1:3" ht="12">
      <c r="A188" s="225" t="s">
        <v>589</v>
      </c>
      <c r="B188" s="227" t="s">
        <v>164</v>
      </c>
      <c r="C188" s="230" t="s">
        <v>164</v>
      </c>
    </row>
    <row r="189" spans="1:3" ht="12">
      <c r="A189" s="234" t="s">
        <v>570</v>
      </c>
      <c r="B189" s="234">
        <v>8582</v>
      </c>
      <c r="C189" s="236">
        <v>18.899999999999999</v>
      </c>
    </row>
    <row r="190" spans="1:3" ht="31.5" customHeight="1">
      <c r="A190" s="426" t="s">
        <v>777</v>
      </c>
      <c r="B190" s="450" t="s">
        <v>564</v>
      </c>
      <c r="C190" s="450" t="s">
        <v>689</v>
      </c>
    </row>
    <row r="191" spans="1:3" ht="12">
      <c r="A191" s="417" t="s">
        <v>566</v>
      </c>
      <c r="B191" s="227">
        <v>6523</v>
      </c>
      <c r="C191" s="418" t="s">
        <v>690</v>
      </c>
    </row>
    <row r="192" spans="1:3" ht="12">
      <c r="A192" s="232" t="s">
        <v>567</v>
      </c>
      <c r="B192" s="227">
        <v>4428</v>
      </c>
      <c r="C192" s="419">
        <f>B192/B191</f>
        <v>0.67882875977311052</v>
      </c>
    </row>
    <row r="193" spans="1:4" ht="12">
      <c r="A193" s="232" t="s">
        <v>589</v>
      </c>
      <c r="B193" s="227" t="s">
        <v>164</v>
      </c>
      <c r="C193" s="419" t="s">
        <v>164</v>
      </c>
    </row>
    <row r="194" spans="1:4" ht="12">
      <c r="A194" s="234" t="s">
        <v>568</v>
      </c>
      <c r="B194" s="235">
        <v>2095</v>
      </c>
      <c r="C194" s="420">
        <f>B194/B191</f>
        <v>0.32117124022688948</v>
      </c>
    </row>
    <row r="195" spans="1:4" ht="12">
      <c r="A195" s="417" t="s">
        <v>569</v>
      </c>
      <c r="B195" s="227"/>
      <c r="C195" s="229"/>
    </row>
    <row r="196" spans="1:4" ht="12">
      <c r="A196" s="232" t="s">
        <v>157</v>
      </c>
      <c r="B196" s="227">
        <v>495</v>
      </c>
      <c r="C196" s="419">
        <f>B196/$B$191</f>
        <v>7.5885328836424959E-2</v>
      </c>
    </row>
    <row r="197" spans="1:4" ht="12">
      <c r="A197" s="232" t="s">
        <v>153</v>
      </c>
      <c r="B197" s="227">
        <v>741</v>
      </c>
      <c r="C197" s="419">
        <f t="shared" ref="C197:C201" si="0">B197/$B$191</f>
        <v>0.11359803771270888</v>
      </c>
    </row>
    <row r="198" spans="1:4" ht="12">
      <c r="A198" s="232" t="s">
        <v>155</v>
      </c>
      <c r="B198" s="227">
        <v>203</v>
      </c>
      <c r="C198" s="419">
        <f t="shared" si="0"/>
        <v>3.1120650007665184E-2</v>
      </c>
    </row>
    <row r="199" spans="1:4" ht="12">
      <c r="A199" s="232" t="s">
        <v>567</v>
      </c>
      <c r="B199" s="227">
        <v>4428</v>
      </c>
      <c r="C199" s="419">
        <f t="shared" si="0"/>
        <v>0.67882875977311052</v>
      </c>
    </row>
    <row r="200" spans="1:4" ht="12">
      <c r="A200" s="232" t="s">
        <v>589</v>
      </c>
      <c r="B200" s="227" t="s">
        <v>164</v>
      </c>
      <c r="C200" s="419" t="s">
        <v>164</v>
      </c>
    </row>
    <row r="201" spans="1:4" ht="12">
      <c r="A201" s="234" t="s">
        <v>570</v>
      </c>
      <c r="B201" s="235">
        <v>643</v>
      </c>
      <c r="C201" s="420">
        <f t="shared" si="0"/>
        <v>9.8574275640042924E-2</v>
      </c>
    </row>
    <row r="202" spans="1:4" ht="13.5" customHeight="1">
      <c r="A202" s="315" t="s">
        <v>597</v>
      </c>
      <c r="B202" s="232"/>
      <c r="C202" s="327"/>
      <c r="D202" s="419"/>
    </row>
    <row r="203" spans="1:4" s="232" customFormat="1" ht="12">
      <c r="A203" s="421" t="s">
        <v>106</v>
      </c>
      <c r="B203" s="232">
        <v>3575</v>
      </c>
      <c r="C203" s="422">
        <f>B203/4428</f>
        <v>0.80736224028906955</v>
      </c>
      <c r="D203" s="419"/>
    </row>
    <row r="204" spans="1:4" s="232" customFormat="1" ht="12">
      <c r="A204" s="345" t="s">
        <v>312</v>
      </c>
      <c r="B204" s="232">
        <v>35</v>
      </c>
      <c r="C204" s="422">
        <f t="shared" ref="C204:C215" si="1">B204/4428</f>
        <v>7.9042457091237587E-3</v>
      </c>
      <c r="D204" s="419"/>
    </row>
    <row r="205" spans="1:4" s="232" customFormat="1" ht="12">
      <c r="A205" s="421" t="s">
        <v>161</v>
      </c>
      <c r="B205" s="232">
        <v>42</v>
      </c>
      <c r="C205" s="422">
        <f t="shared" si="1"/>
        <v>9.485094850948509E-3</v>
      </c>
      <c r="D205" s="419"/>
    </row>
    <row r="206" spans="1:4" s="232" customFormat="1" ht="12">
      <c r="A206" s="421" t="s">
        <v>163</v>
      </c>
      <c r="B206" s="232">
        <v>0</v>
      </c>
      <c r="C206" s="422">
        <f t="shared" si="1"/>
        <v>0</v>
      </c>
      <c r="D206" s="419"/>
    </row>
    <row r="207" spans="1:4" s="232" customFormat="1" ht="12">
      <c r="A207" s="421" t="s">
        <v>571</v>
      </c>
      <c r="B207" s="232">
        <v>126</v>
      </c>
      <c r="C207" s="422">
        <f t="shared" si="1"/>
        <v>2.8455284552845527E-2</v>
      </c>
      <c r="D207" s="419"/>
    </row>
    <row r="208" spans="1:4" s="232" customFormat="1" ht="12">
      <c r="A208" s="421" t="s">
        <v>572</v>
      </c>
      <c r="B208" s="232">
        <v>60</v>
      </c>
      <c r="C208" s="422">
        <f t="shared" si="1"/>
        <v>1.3550135501355014E-2</v>
      </c>
      <c r="D208" s="419"/>
    </row>
    <row r="209" spans="1:4" s="232" customFormat="1" ht="12">
      <c r="A209" s="421" t="s">
        <v>573</v>
      </c>
      <c r="B209" s="232">
        <v>0</v>
      </c>
      <c r="C209" s="422">
        <f t="shared" si="1"/>
        <v>0</v>
      </c>
      <c r="D209" s="419"/>
    </row>
    <row r="210" spans="1:4" s="232" customFormat="1" ht="12">
      <c r="A210" s="421" t="s">
        <v>574</v>
      </c>
      <c r="B210" s="232">
        <v>51</v>
      </c>
      <c r="C210" s="422">
        <f t="shared" si="1"/>
        <v>1.1517615176151762E-2</v>
      </c>
      <c r="D210" s="419"/>
    </row>
    <row r="211" spans="1:4" s="232" customFormat="1" ht="12">
      <c r="A211" s="423" t="s">
        <v>598</v>
      </c>
      <c r="B211" s="232">
        <v>0</v>
      </c>
      <c r="C211" s="422">
        <f t="shared" si="1"/>
        <v>0</v>
      </c>
      <c r="D211" s="419"/>
    </row>
    <row r="212" spans="1:4" s="232" customFormat="1" ht="12">
      <c r="A212" s="395" t="s">
        <v>313</v>
      </c>
      <c r="B212" s="232">
        <v>179</v>
      </c>
      <c r="C212" s="422">
        <f t="shared" si="1"/>
        <v>4.0424570912375793E-2</v>
      </c>
      <c r="D212" s="419"/>
    </row>
    <row r="213" spans="1:4" s="232" customFormat="1" ht="12">
      <c r="A213" s="395" t="s">
        <v>314</v>
      </c>
      <c r="B213" s="232">
        <v>51</v>
      </c>
      <c r="C213" s="422">
        <f t="shared" si="1"/>
        <v>1.1517615176151762E-2</v>
      </c>
    </row>
    <row r="214" spans="1:4" s="232" customFormat="1" ht="12">
      <c r="A214" s="395" t="s">
        <v>315</v>
      </c>
      <c r="B214" s="232">
        <v>11</v>
      </c>
      <c r="C214" s="422">
        <f t="shared" si="1"/>
        <v>2.4841915085817524E-3</v>
      </c>
    </row>
    <row r="215" spans="1:4" s="232" customFormat="1" ht="12">
      <c r="A215" s="393" t="s">
        <v>316</v>
      </c>
      <c r="B215" s="234">
        <v>298</v>
      </c>
      <c r="C215" s="328">
        <f t="shared" si="1"/>
        <v>6.7299006323396568E-2</v>
      </c>
    </row>
    <row r="216" spans="1:4" s="232" customFormat="1" ht="12">
      <c r="A216" s="424" t="s">
        <v>797</v>
      </c>
      <c r="C216" s="419"/>
    </row>
    <row r="217" spans="1:4" s="232" customFormat="1" ht="12">
      <c r="A217" s="345" t="s">
        <v>169</v>
      </c>
      <c r="B217" s="232">
        <v>103</v>
      </c>
      <c r="C217" s="422">
        <f t="shared" ref="C217:C218" si="2">B217/4428</f>
        <v>2.3261065943992774E-2</v>
      </c>
    </row>
    <row r="218" spans="1:4" s="232" customFormat="1" ht="12">
      <c r="A218" s="395" t="s">
        <v>170</v>
      </c>
      <c r="B218" s="232">
        <v>4295</v>
      </c>
      <c r="C218" s="422">
        <f t="shared" si="2"/>
        <v>0.96996386630532971</v>
      </c>
    </row>
    <row r="219" spans="1:4" s="232" customFormat="1" ht="12">
      <c r="A219" s="427" t="s">
        <v>766</v>
      </c>
      <c r="C219" s="422"/>
    </row>
    <row r="220" spans="1:4" s="232" customFormat="1" ht="11.25" customHeight="1">
      <c r="A220" s="395" t="s">
        <v>759</v>
      </c>
      <c r="B220" s="232">
        <v>2420</v>
      </c>
      <c r="C220" s="422">
        <f>(B220/3575)</f>
        <v>0.67692307692307696</v>
      </c>
    </row>
    <row r="221" spans="1:4" s="232" customFormat="1" ht="11.25" customHeight="1">
      <c r="A221" s="395" t="s">
        <v>760</v>
      </c>
      <c r="B221" s="232">
        <v>666</v>
      </c>
      <c r="C221" s="422">
        <f t="shared" ref="C221:C226" si="3">(B221/3575)</f>
        <v>0.18629370629370628</v>
      </c>
    </row>
    <row r="222" spans="1:4" s="232" customFormat="1" ht="11.25" customHeight="1">
      <c r="A222" s="395" t="s">
        <v>761</v>
      </c>
      <c r="B222" s="232">
        <v>66</v>
      </c>
      <c r="C222" s="422">
        <f t="shared" si="3"/>
        <v>1.8461538461538463E-2</v>
      </c>
    </row>
    <row r="223" spans="1:4" s="232" customFormat="1" ht="11.25" customHeight="1">
      <c r="A223" s="395" t="s">
        <v>762</v>
      </c>
      <c r="B223" s="232">
        <v>36</v>
      </c>
      <c r="C223" s="422">
        <f t="shared" si="3"/>
        <v>1.006993006993007E-2</v>
      </c>
    </row>
    <row r="224" spans="1:4" s="232" customFormat="1" ht="11.25" customHeight="1">
      <c r="A224" s="395" t="s">
        <v>763</v>
      </c>
      <c r="B224" s="232">
        <v>35</v>
      </c>
      <c r="C224" s="422">
        <f t="shared" si="3"/>
        <v>9.7902097902097911E-3</v>
      </c>
    </row>
    <row r="225" spans="1:5" s="232" customFormat="1" ht="11.25" customHeight="1">
      <c r="A225" s="395" t="s">
        <v>764</v>
      </c>
      <c r="B225" s="232">
        <v>256</v>
      </c>
      <c r="C225" s="422">
        <f t="shared" si="3"/>
        <v>7.1608391608391608E-2</v>
      </c>
    </row>
    <row r="226" spans="1:5" s="232" customFormat="1" ht="11.25" customHeight="1">
      <c r="A226" s="395" t="s">
        <v>765</v>
      </c>
      <c r="B226" s="232">
        <v>96</v>
      </c>
      <c r="C226" s="422">
        <f t="shared" si="3"/>
        <v>2.6853146853146853E-2</v>
      </c>
    </row>
    <row r="227" spans="1:5" s="232" customFormat="1" ht="12">
      <c r="A227" s="395"/>
      <c r="B227" s="395"/>
      <c r="C227" s="395"/>
    </row>
    <row r="228" spans="1:5" ht="12">
      <c r="A228" s="381" t="s">
        <v>767</v>
      </c>
      <c r="B228" s="449" t="s">
        <v>564</v>
      </c>
      <c r="C228" s="449" t="s">
        <v>689</v>
      </c>
      <c r="D228" s="436"/>
      <c r="E228" s="436"/>
    </row>
    <row r="229" spans="1:5" ht="12">
      <c r="A229" s="225" t="s">
        <v>566</v>
      </c>
      <c r="B229" s="225">
        <v>364</v>
      </c>
      <c r="C229" s="425" t="s">
        <v>690</v>
      </c>
    </row>
    <row r="230" spans="1:5" ht="12">
      <c r="A230" s="225" t="s">
        <v>691</v>
      </c>
      <c r="B230" s="225">
        <v>356</v>
      </c>
      <c r="C230" s="225">
        <v>97.8</v>
      </c>
    </row>
    <row r="231" spans="1:5" ht="12">
      <c r="A231" s="225" t="s">
        <v>567</v>
      </c>
      <c r="B231" s="225">
        <v>57</v>
      </c>
      <c r="C231" s="231">
        <v>16</v>
      </c>
    </row>
    <row r="232" spans="1:5" ht="12">
      <c r="A232" s="225" t="s">
        <v>589</v>
      </c>
      <c r="B232" s="225">
        <v>0</v>
      </c>
      <c r="C232" s="231">
        <v>0</v>
      </c>
    </row>
    <row r="233" spans="1:5" ht="12">
      <c r="A233" s="225" t="s">
        <v>568</v>
      </c>
      <c r="B233" s="225">
        <v>299</v>
      </c>
      <c r="C233" s="231">
        <v>84</v>
      </c>
      <c r="D233" s="232"/>
      <c r="E233" s="232"/>
    </row>
    <row r="234" spans="1:5" ht="12">
      <c r="A234" s="313" t="s">
        <v>590</v>
      </c>
      <c r="B234" s="238"/>
      <c r="C234" s="238"/>
      <c r="D234" s="232"/>
      <c r="E234" s="232"/>
    </row>
    <row r="235" spans="1:5" ht="12">
      <c r="A235" s="225" t="s">
        <v>157</v>
      </c>
      <c r="B235" s="227" t="s">
        <v>768</v>
      </c>
      <c r="C235" s="225">
        <v>43.5</v>
      </c>
    </row>
    <row r="236" spans="1:5" ht="12">
      <c r="A236" s="225" t="s">
        <v>153</v>
      </c>
      <c r="B236" s="225">
        <v>29</v>
      </c>
      <c r="C236" s="225">
        <v>8.1</v>
      </c>
    </row>
    <row r="237" spans="1:5" ht="12">
      <c r="A237" s="225" t="s">
        <v>155</v>
      </c>
      <c r="B237" s="227" t="s">
        <v>770</v>
      </c>
      <c r="C237" s="225">
        <v>25.8</v>
      </c>
    </row>
    <row r="238" spans="1:5" ht="12">
      <c r="A238" s="225" t="s">
        <v>567</v>
      </c>
      <c r="B238" s="225">
        <v>57</v>
      </c>
      <c r="C238" s="231">
        <v>16</v>
      </c>
    </row>
    <row r="239" spans="1:5" ht="12">
      <c r="A239" s="225" t="s">
        <v>589</v>
      </c>
      <c r="B239" s="225">
        <v>0</v>
      </c>
      <c r="C239" s="231">
        <v>0</v>
      </c>
    </row>
    <row r="240" spans="1:5" ht="12">
      <c r="A240" s="234" t="s">
        <v>570</v>
      </c>
      <c r="B240" s="234">
        <v>23</v>
      </c>
      <c r="C240" s="234">
        <v>6.5</v>
      </c>
      <c r="D240" s="232"/>
      <c r="E240" s="232"/>
    </row>
    <row r="241" spans="1:5" ht="12">
      <c r="A241" s="315" t="s">
        <v>670</v>
      </c>
      <c r="B241" s="238"/>
      <c r="C241" s="238"/>
      <c r="D241" s="232"/>
      <c r="E241" s="232"/>
    </row>
    <row r="242" spans="1:5" ht="12">
      <c r="A242" s="316" t="s">
        <v>792</v>
      </c>
      <c r="B242" s="225">
        <v>4</v>
      </c>
      <c r="C242" s="231">
        <v>7</v>
      </c>
    </row>
    <row r="243" spans="1:5" ht="12">
      <c r="A243" s="317" t="s">
        <v>553</v>
      </c>
      <c r="B243" s="225">
        <v>7</v>
      </c>
      <c r="C243" s="231">
        <v>12.3</v>
      </c>
    </row>
    <row r="244" spans="1:5" ht="12">
      <c r="A244" s="316" t="s">
        <v>161</v>
      </c>
      <c r="B244" s="225">
        <v>3</v>
      </c>
      <c r="C244" s="231">
        <v>5.3</v>
      </c>
    </row>
    <row r="245" spans="1:5" ht="12">
      <c r="A245" s="316" t="s">
        <v>163</v>
      </c>
      <c r="B245" s="225">
        <v>4</v>
      </c>
      <c r="C245" s="231">
        <v>7</v>
      </c>
    </row>
    <row r="246" spans="1:5" ht="12">
      <c r="A246" s="316" t="s">
        <v>571</v>
      </c>
      <c r="B246" s="225">
        <v>6</v>
      </c>
      <c r="C246" s="231">
        <v>10.5</v>
      </c>
    </row>
    <row r="247" spans="1:5" ht="12">
      <c r="A247" s="316" t="s">
        <v>572</v>
      </c>
      <c r="B247" s="225">
        <v>9</v>
      </c>
      <c r="C247" s="231">
        <v>15.8</v>
      </c>
    </row>
    <row r="248" spans="1:5" ht="12">
      <c r="A248" s="316" t="s">
        <v>573</v>
      </c>
      <c r="B248" s="227" t="s">
        <v>164</v>
      </c>
      <c r="C248" s="230" t="s">
        <v>164</v>
      </c>
    </row>
    <row r="249" spans="1:5" ht="12">
      <c r="A249" s="316" t="s">
        <v>574</v>
      </c>
      <c r="B249" s="227" t="s">
        <v>164</v>
      </c>
      <c r="C249" s="230" t="s">
        <v>164</v>
      </c>
    </row>
    <row r="250" spans="1:5" ht="12">
      <c r="A250" s="225" t="s">
        <v>794</v>
      </c>
      <c r="B250" s="227" t="s">
        <v>164</v>
      </c>
      <c r="C250" s="230" t="s">
        <v>164</v>
      </c>
    </row>
    <row r="251" spans="1:5" ht="12">
      <c r="A251" s="317" t="s">
        <v>748</v>
      </c>
      <c r="B251" s="227" t="s">
        <v>164</v>
      </c>
      <c r="C251" s="230" t="s">
        <v>164</v>
      </c>
    </row>
    <row r="252" spans="1:5" ht="12">
      <c r="A252" s="317" t="s">
        <v>749</v>
      </c>
      <c r="B252" s="227" t="s">
        <v>164</v>
      </c>
      <c r="C252" s="230" t="s">
        <v>164</v>
      </c>
    </row>
    <row r="253" spans="1:5" ht="12">
      <c r="A253" s="317" t="s">
        <v>750</v>
      </c>
      <c r="B253" s="227" t="s">
        <v>164</v>
      </c>
      <c r="C253" s="230" t="s">
        <v>164</v>
      </c>
    </row>
    <row r="254" spans="1:5" ht="12">
      <c r="A254" s="317" t="s">
        <v>771</v>
      </c>
      <c r="B254" s="225">
        <v>21</v>
      </c>
      <c r="C254" s="231">
        <v>36.799999999999997</v>
      </c>
      <c r="D254" s="232"/>
      <c r="E254" s="232"/>
    </row>
    <row r="255" spans="1:5" ht="12">
      <c r="A255" s="315" t="s">
        <v>772</v>
      </c>
      <c r="B255" s="238"/>
      <c r="C255" s="238"/>
      <c r="D255" s="232"/>
      <c r="E255" s="232"/>
    </row>
    <row r="256" spans="1:5" ht="12">
      <c r="A256" s="317" t="s">
        <v>773</v>
      </c>
      <c r="B256" s="225">
        <v>24</v>
      </c>
      <c r="C256" s="225">
        <v>42.1</v>
      </c>
    </row>
    <row r="257" spans="1:4" ht="12">
      <c r="A257" s="317" t="s">
        <v>774</v>
      </c>
      <c r="B257" s="225">
        <v>33</v>
      </c>
      <c r="C257" s="231">
        <v>57.9</v>
      </c>
    </row>
    <row r="258" spans="1:4" ht="12">
      <c r="A258" s="317" t="s">
        <v>775</v>
      </c>
      <c r="B258" s="225">
        <v>28</v>
      </c>
      <c r="C258" s="231">
        <v>84.8</v>
      </c>
    </row>
    <row r="259" spans="1:4" ht="12">
      <c r="A259" s="330" t="s">
        <v>776</v>
      </c>
      <c r="B259" s="234">
        <v>5</v>
      </c>
      <c r="C259" s="236">
        <v>15.2</v>
      </c>
    </row>
    <row r="260" spans="1:4" ht="12">
      <c r="A260" s="225" t="s">
        <v>769</v>
      </c>
      <c r="B260" s="395"/>
      <c r="C260" s="395"/>
    </row>
    <row r="261" spans="1:4" ht="12">
      <c r="A261" s="225" t="s">
        <v>795</v>
      </c>
      <c r="B261" s="395"/>
      <c r="C261" s="395"/>
    </row>
    <row r="262" spans="1:4" ht="12">
      <c r="A262" s="225" t="s">
        <v>796</v>
      </c>
      <c r="B262" s="395"/>
      <c r="C262" s="395"/>
    </row>
    <row r="263" spans="1:4" ht="36">
      <c r="A263" s="325" t="s">
        <v>695</v>
      </c>
      <c r="B263" s="348" t="s">
        <v>564</v>
      </c>
      <c r="C263" s="437" t="s">
        <v>798</v>
      </c>
      <c r="D263" s="413" t="s">
        <v>696</v>
      </c>
    </row>
    <row r="264" spans="1:4" ht="14.25">
      <c r="A264" s="226" t="s">
        <v>697</v>
      </c>
      <c r="B264" s="226">
        <v>553</v>
      </c>
      <c r="C264" s="327"/>
      <c r="D264" s="231">
        <v>6.5843147097638841</v>
      </c>
    </row>
    <row r="265" spans="1:4" ht="14.25">
      <c r="A265" s="225" t="s">
        <v>698</v>
      </c>
      <c r="B265" s="225">
        <v>270</v>
      </c>
      <c r="C265" s="327">
        <v>0.48824593128390598</v>
      </c>
      <c r="D265" s="231"/>
    </row>
    <row r="266" spans="1:4" ht="12">
      <c r="A266" s="225" t="s">
        <v>588</v>
      </c>
      <c r="B266" s="225">
        <v>0</v>
      </c>
      <c r="C266" s="327">
        <v>0</v>
      </c>
      <c r="D266" s="231"/>
    </row>
    <row r="267" spans="1:4" ht="14.25">
      <c r="A267" s="225" t="s">
        <v>699</v>
      </c>
      <c r="B267" s="225">
        <v>283</v>
      </c>
      <c r="C267" s="327">
        <v>0.51175406871609408</v>
      </c>
      <c r="D267" s="231"/>
    </row>
    <row r="268" spans="1:4" ht="14.25">
      <c r="A268" s="313" t="s">
        <v>820</v>
      </c>
      <c r="B268" s="238"/>
      <c r="C268" s="341"/>
      <c r="D268" s="343"/>
    </row>
    <row r="269" spans="1:4" ht="12">
      <c r="A269" s="225" t="s">
        <v>157</v>
      </c>
      <c r="B269" s="225">
        <v>35</v>
      </c>
      <c r="C269" s="327">
        <v>6.3291139240506333E-2</v>
      </c>
      <c r="D269" s="231">
        <v>1.2990589616881532</v>
      </c>
    </row>
    <row r="270" spans="1:4" ht="12">
      <c r="A270" s="225" t="s">
        <v>153</v>
      </c>
      <c r="B270" s="225">
        <v>96</v>
      </c>
      <c r="C270" s="327">
        <v>0.17359855334538879</v>
      </c>
      <c r="D270" s="231">
        <v>5.1917794661877243</v>
      </c>
    </row>
    <row r="271" spans="1:4" ht="12">
      <c r="A271" s="225" t="s">
        <v>155</v>
      </c>
      <c r="B271" s="225">
        <v>136</v>
      </c>
      <c r="C271" s="327">
        <v>0.24593128390596744</v>
      </c>
      <c r="D271" s="231">
        <v>5.5522668354120315</v>
      </c>
    </row>
    <row r="272" spans="1:4" ht="12">
      <c r="A272" s="225" t="s">
        <v>567</v>
      </c>
      <c r="B272" s="225">
        <v>261</v>
      </c>
      <c r="C272" s="327">
        <v>0.47197106690777579</v>
      </c>
      <c r="D272" s="231">
        <v>21.188676641310611</v>
      </c>
    </row>
    <row r="273" spans="1:4" ht="12">
      <c r="A273" s="225" t="s">
        <v>317</v>
      </c>
      <c r="B273" s="225">
        <v>0</v>
      </c>
      <c r="C273" s="327">
        <v>0</v>
      </c>
      <c r="D273" s="231">
        <v>0</v>
      </c>
    </row>
    <row r="274" spans="1:4" ht="14.25">
      <c r="A274" s="234" t="s">
        <v>700</v>
      </c>
      <c r="B274" s="234">
        <v>25</v>
      </c>
      <c r="C274" s="327">
        <v>4.5207956600361664E-2</v>
      </c>
      <c r="D274" s="236"/>
    </row>
    <row r="275" spans="1:4" ht="14.25">
      <c r="A275" s="315" t="s">
        <v>819</v>
      </c>
      <c r="B275" s="238"/>
      <c r="C275" s="341"/>
      <c r="D275" s="238"/>
    </row>
    <row r="276" spans="1:4" ht="12">
      <c r="A276" s="402" t="s">
        <v>106</v>
      </c>
      <c r="B276" s="403">
        <v>120</v>
      </c>
      <c r="C276" s="327">
        <v>0.44444444444444442</v>
      </c>
    </row>
    <row r="277" spans="1:4" ht="12">
      <c r="A277" s="404" t="s">
        <v>161</v>
      </c>
      <c r="B277" s="403">
        <v>28</v>
      </c>
      <c r="C277" s="327">
        <v>0.1037037037037037</v>
      </c>
    </row>
    <row r="278" spans="1:4" ht="12">
      <c r="A278" s="404" t="s">
        <v>571</v>
      </c>
      <c r="B278" s="403">
        <v>27</v>
      </c>
      <c r="C278" s="327">
        <v>0.1</v>
      </c>
    </row>
    <row r="279" spans="1:4" ht="12">
      <c r="A279" s="404" t="s">
        <v>312</v>
      </c>
      <c r="B279" s="403">
        <v>26</v>
      </c>
      <c r="C279" s="327">
        <v>9.6296296296296297E-2</v>
      </c>
    </row>
    <row r="280" spans="1:4" ht="12">
      <c r="A280" s="404" t="s">
        <v>701</v>
      </c>
      <c r="B280" s="403">
        <v>15</v>
      </c>
      <c r="C280" s="327">
        <v>5.5555555555555552E-2</v>
      </c>
    </row>
    <row r="281" spans="1:4" ht="12">
      <c r="A281" s="404" t="s">
        <v>572</v>
      </c>
      <c r="B281" s="403">
        <v>15</v>
      </c>
      <c r="C281" s="327">
        <v>5.5555555555555552E-2</v>
      </c>
    </row>
    <row r="282" spans="1:4" ht="12">
      <c r="A282" s="404" t="s">
        <v>163</v>
      </c>
      <c r="B282" s="403">
        <v>11</v>
      </c>
      <c r="C282" s="327">
        <v>4.0740740740740744E-2</v>
      </c>
    </row>
    <row r="283" spans="1:4" ht="12">
      <c r="A283" s="404" t="s">
        <v>702</v>
      </c>
      <c r="B283" s="403">
        <v>9</v>
      </c>
      <c r="C283" s="327">
        <v>3.3333333333333333E-2</v>
      </c>
    </row>
    <row r="284" spans="1:4" ht="12">
      <c r="A284" s="404" t="s">
        <v>703</v>
      </c>
      <c r="B284" s="403">
        <v>3</v>
      </c>
      <c r="C284" s="327">
        <v>1.1111111111111112E-2</v>
      </c>
    </row>
    <row r="285" spans="1:4" ht="12">
      <c r="A285" s="404" t="s">
        <v>704</v>
      </c>
      <c r="B285" s="403">
        <v>3</v>
      </c>
      <c r="C285" s="327">
        <v>1.1111111111111112E-2</v>
      </c>
    </row>
    <row r="286" spans="1:4" ht="12">
      <c r="A286" s="404" t="s">
        <v>705</v>
      </c>
      <c r="B286" s="403">
        <v>2</v>
      </c>
      <c r="C286" s="327">
        <v>7.4074074074074077E-3</v>
      </c>
    </row>
    <row r="287" spans="1:4" ht="12">
      <c r="A287" s="404" t="s">
        <v>574</v>
      </c>
      <c r="B287" s="403">
        <v>2</v>
      </c>
      <c r="C287" s="327">
        <v>7.4074074074074077E-3</v>
      </c>
    </row>
    <row r="288" spans="1:4" ht="12">
      <c r="A288" s="404" t="s">
        <v>706</v>
      </c>
      <c r="B288" s="403">
        <v>1</v>
      </c>
      <c r="C288" s="327">
        <v>3.7037037037037038E-3</v>
      </c>
    </row>
    <row r="289" spans="1:4" ht="12">
      <c r="A289" s="404" t="s">
        <v>707</v>
      </c>
      <c r="B289" s="403">
        <v>1</v>
      </c>
      <c r="C289" s="327">
        <v>3.7037037037037038E-3</v>
      </c>
    </row>
    <row r="290" spans="1:4" ht="12">
      <c r="A290" s="404" t="s">
        <v>708</v>
      </c>
      <c r="B290" s="403">
        <v>1</v>
      </c>
      <c r="C290" s="327">
        <v>3.7037037037037038E-3</v>
      </c>
    </row>
    <row r="291" spans="1:4" ht="24">
      <c r="A291" s="316" t="s">
        <v>807</v>
      </c>
      <c r="B291" s="225">
        <v>0</v>
      </c>
      <c r="C291" s="327">
        <v>0</v>
      </c>
    </row>
    <row r="292" spans="1:4" ht="14.25">
      <c r="A292" s="405" t="s">
        <v>808</v>
      </c>
      <c r="B292" s="238"/>
      <c r="C292" s="341"/>
      <c r="D292" s="238"/>
    </row>
    <row r="293" spans="1:4" ht="12">
      <c r="A293" s="316" t="s">
        <v>709</v>
      </c>
      <c r="B293" s="225">
        <v>120</v>
      </c>
      <c r="C293" s="327">
        <v>0.21699819168173598</v>
      </c>
      <c r="D293" s="231">
        <v>30.197947546165114</v>
      </c>
    </row>
    <row r="294" spans="1:4" ht="12">
      <c r="A294" s="317" t="s">
        <v>710</v>
      </c>
      <c r="B294" s="225">
        <v>27</v>
      </c>
      <c r="C294" s="327">
        <v>4.8824593128390596E-2</v>
      </c>
      <c r="D294" s="231">
        <v>35.63133445945946</v>
      </c>
    </row>
    <row r="295" spans="1:4" ht="12">
      <c r="A295" s="316" t="s">
        <v>711</v>
      </c>
      <c r="B295" s="225">
        <v>27</v>
      </c>
      <c r="C295" s="327">
        <v>4.8824593128390596E-2</v>
      </c>
      <c r="D295" s="231">
        <v>49.843086579287423</v>
      </c>
    </row>
    <row r="296" spans="1:4" ht="12">
      <c r="A296" s="316" t="s">
        <v>712</v>
      </c>
      <c r="B296" s="225">
        <v>26</v>
      </c>
      <c r="C296" s="327">
        <v>4.701627486437613E-2</v>
      </c>
      <c r="D296" s="231">
        <v>26.75943270002676</v>
      </c>
    </row>
    <row r="297" spans="1:4" ht="12">
      <c r="A297" s="316" t="s">
        <v>713</v>
      </c>
      <c r="B297" s="225">
        <v>15</v>
      </c>
      <c r="C297" s="327">
        <v>2.7124773960216998E-2</v>
      </c>
      <c r="D297" s="231">
        <v>39.496550634577915</v>
      </c>
    </row>
    <row r="298" spans="1:4" ht="14.25">
      <c r="A298" s="405" t="s">
        <v>809</v>
      </c>
      <c r="B298" s="238"/>
      <c r="C298" s="341"/>
      <c r="D298" s="343"/>
    </row>
    <row r="299" spans="1:4" ht="12">
      <c r="A299" s="316" t="s">
        <v>714</v>
      </c>
      <c r="B299" s="406">
        <v>10</v>
      </c>
      <c r="C299" s="327">
        <v>1.8083182640144666E-2</v>
      </c>
      <c r="D299" s="231">
        <v>166.41704110500916</v>
      </c>
    </row>
    <row r="300" spans="1:4" ht="12">
      <c r="A300" s="317" t="s">
        <v>715</v>
      </c>
      <c r="B300" s="406">
        <v>14</v>
      </c>
      <c r="C300" s="327">
        <v>2.5316455696202531E-2</v>
      </c>
      <c r="D300" s="231">
        <v>134.43441521029385</v>
      </c>
    </row>
    <row r="301" spans="1:4" ht="12">
      <c r="A301" s="316" t="s">
        <v>716</v>
      </c>
      <c r="B301" s="406">
        <v>1</v>
      </c>
      <c r="C301" s="327">
        <v>1.8083182640144665E-3</v>
      </c>
      <c r="D301" s="231">
        <v>113.25028312570782</v>
      </c>
    </row>
    <row r="302" spans="1:4" ht="12">
      <c r="A302" s="316" t="s">
        <v>717</v>
      </c>
      <c r="B302" s="406">
        <v>2</v>
      </c>
      <c r="C302" s="327">
        <v>3.616636528028933E-3</v>
      </c>
      <c r="D302" s="231">
        <v>102.6167265264238</v>
      </c>
    </row>
    <row r="303" spans="1:4" ht="12">
      <c r="A303" s="316" t="s">
        <v>718</v>
      </c>
      <c r="B303" s="406">
        <v>1</v>
      </c>
      <c r="C303" s="327">
        <v>1.8083182640144665E-3</v>
      </c>
      <c r="D303" s="231">
        <v>93.808630393996253</v>
      </c>
    </row>
    <row r="304" spans="1:4" ht="14.25">
      <c r="A304" s="315" t="s">
        <v>810</v>
      </c>
      <c r="B304" s="238"/>
      <c r="C304" s="341"/>
      <c r="D304" s="238"/>
    </row>
    <row r="305" spans="1:4" ht="12">
      <c r="A305" s="317" t="s">
        <v>577</v>
      </c>
      <c r="B305" s="225">
        <v>5</v>
      </c>
      <c r="C305" s="327">
        <v>1.8518518518518517E-2</v>
      </c>
    </row>
    <row r="306" spans="1:4" ht="12">
      <c r="A306" s="317" t="s">
        <v>578</v>
      </c>
      <c r="B306" s="225">
        <v>265</v>
      </c>
      <c r="C306" s="327">
        <v>0.98148148148148151</v>
      </c>
    </row>
    <row r="307" spans="1:4" ht="12">
      <c r="A307" s="405" t="s">
        <v>811</v>
      </c>
      <c r="B307" s="407"/>
      <c r="C307" s="341"/>
      <c r="D307" s="343"/>
    </row>
    <row r="308" spans="1:4" ht="12">
      <c r="A308" s="317" t="s">
        <v>719</v>
      </c>
      <c r="B308" s="225">
        <v>120</v>
      </c>
      <c r="C308" s="327">
        <v>0.45283018867924529</v>
      </c>
      <c r="D308" s="231"/>
    </row>
    <row r="309" spans="1:4" ht="12">
      <c r="A309" s="317" t="s">
        <v>720</v>
      </c>
      <c r="B309" s="225">
        <v>27</v>
      </c>
      <c r="C309" s="327">
        <v>0.10188679245283019</v>
      </c>
      <c r="D309" s="231"/>
    </row>
    <row r="310" spans="1:4" ht="12">
      <c r="A310" s="317" t="s">
        <v>721</v>
      </c>
      <c r="B310" s="225">
        <v>26</v>
      </c>
      <c r="C310" s="327">
        <v>9.8113207547169817E-2</v>
      </c>
      <c r="D310" s="231"/>
    </row>
    <row r="311" spans="1:4" ht="12">
      <c r="A311" s="317" t="s">
        <v>722</v>
      </c>
      <c r="B311" s="225">
        <v>26</v>
      </c>
      <c r="C311" s="327">
        <v>9.8113207547169817E-2</v>
      </c>
      <c r="D311" s="231"/>
    </row>
    <row r="312" spans="1:4" ht="12">
      <c r="A312" s="317" t="s">
        <v>723</v>
      </c>
      <c r="B312" s="225">
        <v>15</v>
      </c>
      <c r="C312" s="327">
        <v>5.6603773584905662E-2</v>
      </c>
      <c r="D312" s="231"/>
    </row>
    <row r="313" spans="1:4" ht="12">
      <c r="A313" s="317" t="s">
        <v>724</v>
      </c>
      <c r="B313" s="225">
        <v>14</v>
      </c>
      <c r="C313" s="327">
        <v>5.2830188679245285E-2</v>
      </c>
      <c r="D313" s="231"/>
    </row>
    <row r="314" spans="1:4" ht="12">
      <c r="A314" s="317" t="s">
        <v>725</v>
      </c>
      <c r="B314" s="225">
        <v>11</v>
      </c>
      <c r="C314" s="327">
        <v>4.1509433962264149E-2</v>
      </c>
      <c r="D314" s="231"/>
    </row>
    <row r="315" spans="1:4" ht="12">
      <c r="A315" s="317" t="s">
        <v>726</v>
      </c>
      <c r="B315" s="225">
        <v>10</v>
      </c>
      <c r="C315" s="327">
        <v>3.7735849056603772E-2</v>
      </c>
      <c r="D315" s="231"/>
    </row>
    <row r="316" spans="1:4" ht="12">
      <c r="A316" s="317" t="s">
        <v>727</v>
      </c>
      <c r="B316" s="225">
        <v>3</v>
      </c>
      <c r="C316" s="327">
        <v>1.1320754716981131E-2</v>
      </c>
      <c r="D316" s="231"/>
    </row>
    <row r="317" spans="1:4" ht="12">
      <c r="A317" s="317" t="s">
        <v>728</v>
      </c>
      <c r="B317" s="225">
        <v>3</v>
      </c>
      <c r="C317" s="327">
        <v>1.1320754716981131E-2</v>
      </c>
      <c r="D317" s="231"/>
    </row>
    <row r="318" spans="1:4" ht="12">
      <c r="A318" s="317" t="s">
        <v>729</v>
      </c>
      <c r="B318" s="225">
        <v>2</v>
      </c>
      <c r="C318" s="327">
        <v>7.5471698113207548E-3</v>
      </c>
      <c r="D318" s="231"/>
    </row>
    <row r="319" spans="1:4" ht="12">
      <c r="A319" s="317" t="s">
        <v>730</v>
      </c>
      <c r="B319" s="225">
        <v>2</v>
      </c>
      <c r="C319" s="327">
        <v>7.5471698113207548E-3</v>
      </c>
      <c r="D319" s="231"/>
    </row>
    <row r="320" spans="1:4" ht="12">
      <c r="A320" s="317" t="s">
        <v>731</v>
      </c>
      <c r="B320" s="225">
        <v>1</v>
      </c>
      <c r="C320" s="327">
        <v>3.7735849056603774E-3</v>
      </c>
      <c r="D320" s="231"/>
    </row>
    <row r="321" spans="1:10" ht="12">
      <c r="A321" s="317" t="s">
        <v>732</v>
      </c>
      <c r="B321" s="225">
        <v>1</v>
      </c>
      <c r="C321" s="327">
        <v>3.7735849056603774E-3</v>
      </c>
      <c r="D321" s="231"/>
    </row>
    <row r="322" spans="1:10" ht="12">
      <c r="A322" s="317" t="s">
        <v>733</v>
      </c>
      <c r="B322" s="225">
        <v>1</v>
      </c>
      <c r="C322" s="327">
        <v>3.7735849056603774E-3</v>
      </c>
      <c r="D322" s="231"/>
    </row>
    <row r="323" spans="1:10" ht="12">
      <c r="A323" s="317" t="s">
        <v>734</v>
      </c>
      <c r="B323" s="225">
        <v>1</v>
      </c>
      <c r="C323" s="327">
        <v>3.7735849056603774E-3</v>
      </c>
      <c r="D323" s="231"/>
    </row>
    <row r="324" spans="1:10" ht="12">
      <c r="A324" s="317" t="s">
        <v>735</v>
      </c>
      <c r="B324" s="225">
        <v>1</v>
      </c>
      <c r="C324" s="327">
        <v>3.7735849056603774E-3</v>
      </c>
      <c r="D324" s="231"/>
    </row>
    <row r="325" spans="1:10" ht="12">
      <c r="A325" s="317" t="s">
        <v>736</v>
      </c>
      <c r="B325" s="225">
        <v>1</v>
      </c>
      <c r="C325" s="327">
        <v>3.7735849056603774E-3</v>
      </c>
      <c r="D325" s="234"/>
    </row>
    <row r="326" spans="1:10" ht="14.25">
      <c r="A326" s="347" t="s">
        <v>737</v>
      </c>
      <c r="B326" s="238"/>
      <c r="C326" s="341"/>
    </row>
    <row r="327" spans="1:10" ht="12">
      <c r="A327" s="317" t="s">
        <v>579</v>
      </c>
      <c r="B327" s="225">
        <v>88</v>
      </c>
      <c r="C327" s="327">
        <v>0.32592592592592595</v>
      </c>
    </row>
    <row r="328" spans="1:10" ht="12">
      <c r="A328" s="317" t="s">
        <v>580</v>
      </c>
      <c r="B328" s="225">
        <v>176</v>
      </c>
      <c r="C328" s="327">
        <v>0.6518518518518519</v>
      </c>
      <c r="D328" s="234"/>
    </row>
    <row r="329" spans="1:10" ht="14.25">
      <c r="A329" s="313" t="s">
        <v>738</v>
      </c>
      <c r="B329" s="408"/>
      <c r="C329" s="341"/>
    </row>
    <row r="330" spans="1:10" ht="12">
      <c r="A330" s="317" t="s">
        <v>739</v>
      </c>
      <c r="B330" s="227">
        <v>30</v>
      </c>
      <c r="C330" s="327">
        <v>0.1111111111111111</v>
      </c>
    </row>
    <row r="331" spans="1:10" ht="12">
      <c r="A331" s="317" t="s">
        <v>740</v>
      </c>
      <c r="B331" s="227">
        <v>138</v>
      </c>
      <c r="C331" s="327">
        <v>0.51111111111111107</v>
      </c>
    </row>
    <row r="332" spans="1:10" ht="12">
      <c r="A332" s="317" t="s">
        <v>741</v>
      </c>
      <c r="B332" s="227">
        <v>71</v>
      </c>
      <c r="C332" s="327">
        <v>0.26296296296296295</v>
      </c>
    </row>
    <row r="333" spans="1:10" ht="12">
      <c r="A333" s="317" t="s">
        <v>742</v>
      </c>
      <c r="B333" s="227">
        <v>30</v>
      </c>
      <c r="C333" s="327">
        <v>0.1111111111111111</v>
      </c>
      <c r="D333" s="234"/>
      <c r="E333" s="232"/>
      <c r="F333" s="232"/>
      <c r="G333" s="232"/>
      <c r="H333" s="232"/>
      <c r="I333" s="232"/>
      <c r="J333" s="232"/>
    </row>
    <row r="334" spans="1:10" ht="12">
      <c r="A334" s="238" t="s">
        <v>799</v>
      </c>
      <c r="B334" s="238"/>
      <c r="C334" s="341"/>
      <c r="D334" s="448"/>
      <c r="E334" s="232"/>
      <c r="F334" s="232"/>
      <c r="G334" s="232"/>
      <c r="H334" s="232"/>
      <c r="I334" s="232"/>
      <c r="J334" s="232"/>
    </row>
    <row r="335" spans="1:10" ht="27" customHeight="1">
      <c r="A335" s="489" t="s">
        <v>800</v>
      </c>
      <c r="B335" s="489"/>
      <c r="C335" s="489"/>
      <c r="D335" s="489"/>
    </row>
    <row r="336" spans="1:10" ht="12">
      <c r="A336" s="225" t="s">
        <v>801</v>
      </c>
      <c r="B336" s="226"/>
      <c r="C336" s="311"/>
      <c r="D336" s="310"/>
      <c r="E336" s="226"/>
      <c r="F336" s="226"/>
    </row>
    <row r="337" spans="1:7" ht="12">
      <c r="A337" s="225" t="s">
        <v>802</v>
      </c>
      <c r="B337" s="226"/>
      <c r="C337" s="311"/>
      <c r="D337" s="310"/>
      <c r="E337" s="226"/>
      <c r="F337" s="226"/>
    </row>
    <row r="338" spans="1:7" ht="12">
      <c r="A338" s="225" t="s">
        <v>803</v>
      </c>
      <c r="B338" s="317"/>
      <c r="C338" s="438"/>
      <c r="D338" s="439"/>
      <c r="E338" s="317"/>
      <c r="F338" s="317"/>
      <c r="G338" s="317"/>
    </row>
    <row r="339" spans="1:7" ht="12">
      <c r="A339" s="225" t="s">
        <v>804</v>
      </c>
      <c r="B339" s="317"/>
      <c r="C339" s="438"/>
      <c r="D339" s="439"/>
      <c r="E339" s="317"/>
      <c r="F339" s="317"/>
      <c r="G339" s="317"/>
    </row>
    <row r="340" spans="1:7" ht="12">
      <c r="A340" s="225" t="s">
        <v>805</v>
      </c>
      <c r="B340" s="317"/>
      <c r="C340" s="438"/>
      <c r="D340" s="439"/>
      <c r="E340" s="317"/>
      <c r="F340" s="317"/>
      <c r="G340" s="317"/>
    </row>
    <row r="341" spans="1:7" ht="24.75" customHeight="1">
      <c r="A341" s="489" t="s">
        <v>806</v>
      </c>
      <c r="B341" s="489"/>
      <c r="C341" s="489"/>
      <c r="D341" s="489"/>
      <c r="E341" s="317"/>
      <c r="F341" s="317"/>
      <c r="G341" s="317"/>
    </row>
    <row r="342" spans="1:7" ht="12"/>
    <row r="345" spans="1:7" ht="12"/>
    <row r="346" spans="1:7" ht="12"/>
    <row r="350" spans="1:7" ht="12"/>
    <row r="351" spans="1:7" ht="12"/>
    <row r="352" spans="1:7" ht="12"/>
    <row r="353" ht="12"/>
  </sheetData>
  <mergeCells count="7">
    <mergeCell ref="A341:D341"/>
    <mergeCell ref="A52:E52"/>
    <mergeCell ref="A53:E53"/>
    <mergeCell ref="A54:E54"/>
    <mergeCell ref="A55:E55"/>
    <mergeCell ref="A2:D2"/>
    <mergeCell ref="A335:D335"/>
  </mergeCells>
  <hyperlinks>
    <hyperlink ref="I106" r:id="rId1" display="http://www.cdc.gov/growthcharts/cdc_charts.htm" xr:uid="{37BC96F6-ABAB-4FAB-9F48-18110ED4E9EA}"/>
    <hyperlink ref="E98" r:id="rId2" xr:uid="{2A098B1C-7146-463A-9A7B-F33626B3AD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8CB49-3207-4EBE-82D3-7B185B25299D}">
  <dimension ref="A1:B37"/>
  <sheetViews>
    <sheetView workbookViewId="0"/>
  </sheetViews>
  <sheetFormatPr defaultRowHeight="15"/>
  <cols>
    <col min="1" max="1" width="124.42578125" style="210" customWidth="1"/>
  </cols>
  <sheetData>
    <row r="1" spans="1:1" ht="15.75">
      <c r="A1" s="209" t="s">
        <v>337</v>
      </c>
    </row>
    <row r="2" spans="1:1" ht="15.75">
      <c r="A2" s="217" t="s">
        <v>336</v>
      </c>
    </row>
    <row r="3" spans="1:1" ht="120">
      <c r="A3" s="210" t="s">
        <v>818</v>
      </c>
    </row>
    <row r="4" spans="1:1">
      <c r="A4" s="211"/>
    </row>
    <row r="5" spans="1:1" ht="105">
      <c r="A5" s="212" t="s">
        <v>968</v>
      </c>
    </row>
    <row r="6" spans="1:1">
      <c r="A6" s="212"/>
    </row>
    <row r="7" spans="1:1" ht="90">
      <c r="A7" s="212" t="s">
        <v>340</v>
      </c>
    </row>
    <row r="8" spans="1:1">
      <c r="A8" s="212"/>
    </row>
    <row r="9" spans="1:1" ht="30">
      <c r="A9" s="212" t="s">
        <v>341</v>
      </c>
    </row>
    <row r="10" spans="1:1">
      <c r="A10" s="212"/>
    </row>
    <row r="11" spans="1:1" ht="60">
      <c r="A11" s="214" t="s">
        <v>969</v>
      </c>
    </row>
    <row r="12" spans="1:1" ht="15.75">
      <c r="A12" s="215"/>
    </row>
    <row r="13" spans="1:1" ht="90">
      <c r="A13" s="214" t="s">
        <v>338</v>
      </c>
    </row>
    <row r="14" spans="1:1" ht="15.75">
      <c r="A14" s="215"/>
    </row>
    <row r="15" spans="1:1" ht="45">
      <c r="A15" s="212" t="s">
        <v>342</v>
      </c>
    </row>
    <row r="17" spans="1:2" ht="75">
      <c r="A17" s="212" t="s">
        <v>343</v>
      </c>
      <c r="B17" s="218"/>
    </row>
    <row r="19" spans="1:2" ht="120">
      <c r="A19" s="212" t="s">
        <v>829</v>
      </c>
    </row>
    <row r="20" spans="1:2">
      <c r="A20" s="212"/>
    </row>
    <row r="21" spans="1:2" ht="60">
      <c r="A21" s="212" t="s">
        <v>815</v>
      </c>
    </row>
    <row r="23" spans="1:2" ht="45">
      <c r="A23" s="221" t="s">
        <v>344</v>
      </c>
    </row>
    <row r="25" spans="1:2" ht="75">
      <c r="A25" s="221" t="s">
        <v>970</v>
      </c>
      <c r="B25" s="221"/>
    </row>
    <row r="27" spans="1:2" ht="60">
      <c r="A27" s="212" t="s">
        <v>345</v>
      </c>
    </row>
    <row r="28" spans="1:2">
      <c r="A28" s="212"/>
    </row>
    <row r="29" spans="1:2" ht="45">
      <c r="A29" s="224" t="s">
        <v>346</v>
      </c>
    </row>
    <row r="31" spans="1:2" ht="60">
      <c r="A31" s="212" t="s">
        <v>347</v>
      </c>
    </row>
    <row r="32" spans="1:2" ht="15.75">
      <c r="A32" s="216"/>
    </row>
    <row r="33" spans="1:1" s="222" customFormat="1" ht="45">
      <c r="A33" s="224" t="s">
        <v>348</v>
      </c>
    </row>
    <row r="34" spans="1:1" s="222" customFormat="1" ht="15.75">
      <c r="A34" s="216"/>
    </row>
    <row r="35" spans="1:1" ht="75">
      <c r="A35" s="212" t="s">
        <v>339</v>
      </c>
    </row>
    <row r="36" spans="1:1" ht="15.75">
      <c r="A36" s="213"/>
    </row>
    <row r="37" spans="1:1" ht="60">
      <c r="A37" s="224" t="s">
        <v>349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2846-278B-4F74-A34D-494941CCB1E1}">
  <sheetPr>
    <pageSetUpPr fitToPage="1"/>
  </sheetPr>
  <dimension ref="A1:H78"/>
  <sheetViews>
    <sheetView zoomScale="90" zoomScaleNormal="90" workbookViewId="0">
      <pane xSplit="1" ySplit="2" topLeftCell="B3" activePane="bottomRight" state="frozen"/>
      <selection pane="topRight" activeCell="B1" sqref="B1"/>
      <selection pane="bottomLeft" activeCell="A3" sqref="A3"/>
      <selection pane="bottomRight"/>
    </sheetView>
  </sheetViews>
  <sheetFormatPr defaultColWidth="9.140625" defaultRowHeight="15"/>
  <cols>
    <col min="1" max="1" width="28" style="189" customWidth="1"/>
    <col min="2" max="2" width="50" style="190" customWidth="1"/>
    <col min="3" max="3" width="39.7109375" style="191" customWidth="1"/>
    <col min="4" max="4" width="12.85546875" style="191" customWidth="1"/>
    <col min="5" max="5" width="8.140625" style="190" bestFit="1" customWidth="1"/>
    <col min="6" max="6" width="7.5703125" style="190" bestFit="1" customWidth="1"/>
    <col min="7" max="7" width="42.85546875" style="190" customWidth="1"/>
    <col min="8" max="8" width="8.85546875" style="190" customWidth="1"/>
    <col min="9" max="16384" width="9.140625" style="190"/>
  </cols>
  <sheetData>
    <row r="1" spans="1:8" s="176" customFormat="1" ht="18.75" customHeight="1">
      <c r="A1" s="136" t="s">
        <v>240</v>
      </c>
      <c r="B1" s="174"/>
      <c r="C1" s="174"/>
      <c r="D1" s="174"/>
      <c r="E1" s="174"/>
      <c r="F1" s="174"/>
      <c r="G1" s="174"/>
      <c r="H1" s="175"/>
    </row>
    <row r="2" spans="1:8" s="177" customFormat="1" ht="31.5">
      <c r="A2" s="1" t="s">
        <v>0</v>
      </c>
      <c r="B2" s="2" t="s">
        <v>1</v>
      </c>
      <c r="C2" s="2" t="s">
        <v>2</v>
      </c>
      <c r="D2" s="2" t="s">
        <v>3</v>
      </c>
      <c r="E2" s="3" t="s">
        <v>4</v>
      </c>
      <c r="F2" s="3" t="s">
        <v>28</v>
      </c>
      <c r="G2" s="3" t="s">
        <v>832</v>
      </c>
      <c r="H2" s="4" t="s">
        <v>5</v>
      </c>
    </row>
    <row r="3" spans="1:8" s="176" customFormat="1" ht="22.5" customHeight="1">
      <c r="A3" s="172" t="s">
        <v>6</v>
      </c>
      <c r="B3" s="174"/>
      <c r="C3" s="174"/>
      <c r="D3" s="174"/>
      <c r="E3" s="174"/>
      <c r="F3" s="174"/>
      <c r="G3" s="174"/>
      <c r="H3" s="175"/>
    </row>
    <row r="4" spans="1:8" s="176" customFormat="1" ht="45">
      <c r="A4" s="178" t="s">
        <v>896</v>
      </c>
      <c r="B4" s="179" t="s">
        <v>895</v>
      </c>
      <c r="C4" s="179" t="s">
        <v>26</v>
      </c>
      <c r="D4" s="179" t="s">
        <v>27</v>
      </c>
      <c r="E4" s="176">
        <v>10</v>
      </c>
      <c r="F4" s="176" t="s">
        <v>29</v>
      </c>
      <c r="H4" s="180">
        <v>3</v>
      </c>
    </row>
    <row r="5" spans="1:8" s="176" customFormat="1" ht="60">
      <c r="A5" s="181" t="s">
        <v>31</v>
      </c>
      <c r="B5" s="182" t="s">
        <v>816</v>
      </c>
      <c r="C5" s="179" t="s">
        <v>26</v>
      </c>
      <c r="D5" s="179" t="s">
        <v>27</v>
      </c>
      <c r="E5" s="176">
        <v>10</v>
      </c>
      <c r="F5" s="176" t="s">
        <v>29</v>
      </c>
      <c r="H5" s="180"/>
    </row>
    <row r="6" spans="1:8" s="176" customFormat="1" ht="195">
      <c r="A6" s="181" t="s">
        <v>30</v>
      </c>
      <c r="B6" s="179" t="s">
        <v>32</v>
      </c>
      <c r="C6" s="179" t="s">
        <v>26</v>
      </c>
      <c r="D6" s="179" t="s">
        <v>27</v>
      </c>
      <c r="E6" s="176">
        <v>11</v>
      </c>
      <c r="F6" s="176" t="s">
        <v>29</v>
      </c>
      <c r="G6" s="182" t="s">
        <v>120</v>
      </c>
      <c r="H6" s="180">
        <v>3</v>
      </c>
    </row>
    <row r="7" spans="1:8" s="176" customFormat="1" ht="195">
      <c r="A7" s="181" t="s">
        <v>33</v>
      </c>
      <c r="B7" s="182" t="s">
        <v>894</v>
      </c>
      <c r="C7" s="179" t="s">
        <v>26</v>
      </c>
      <c r="D7" s="179" t="s">
        <v>27</v>
      </c>
      <c r="E7" s="176">
        <v>12</v>
      </c>
      <c r="F7" s="176" t="s">
        <v>29</v>
      </c>
      <c r="G7" s="182" t="s">
        <v>120</v>
      </c>
      <c r="H7" s="180">
        <v>4</v>
      </c>
    </row>
    <row r="8" spans="1:8" s="176" customFormat="1" ht="150">
      <c r="A8" s="181" t="s">
        <v>10</v>
      </c>
      <c r="B8" s="182" t="s">
        <v>893</v>
      </c>
      <c r="C8" s="179" t="s">
        <v>78</v>
      </c>
      <c r="D8" s="179" t="s">
        <v>80</v>
      </c>
      <c r="E8" s="176">
        <v>13</v>
      </c>
      <c r="F8" s="176" t="s">
        <v>29</v>
      </c>
      <c r="G8" s="452" t="s">
        <v>137</v>
      </c>
      <c r="H8" s="180">
        <v>5</v>
      </c>
    </row>
    <row r="9" spans="1:8" s="176" customFormat="1" ht="45">
      <c r="A9" s="181" t="s">
        <v>8</v>
      </c>
      <c r="B9" s="182" t="s">
        <v>892</v>
      </c>
      <c r="C9" s="179" t="s">
        <v>34</v>
      </c>
      <c r="D9" s="179">
        <v>2017</v>
      </c>
      <c r="E9" s="176">
        <v>13</v>
      </c>
      <c r="F9" s="176" t="s">
        <v>29</v>
      </c>
      <c r="G9" s="182"/>
      <c r="H9" s="180">
        <v>5</v>
      </c>
    </row>
    <row r="10" spans="1:8" s="176" customFormat="1" ht="135">
      <c r="A10" s="181" t="s">
        <v>35</v>
      </c>
      <c r="B10" s="182" t="s">
        <v>36</v>
      </c>
      <c r="C10" s="179" t="s">
        <v>26</v>
      </c>
      <c r="D10" s="179" t="s">
        <v>27</v>
      </c>
      <c r="E10" s="176" t="s">
        <v>37</v>
      </c>
      <c r="F10" s="176" t="s">
        <v>29</v>
      </c>
      <c r="G10" s="182" t="s">
        <v>117</v>
      </c>
      <c r="H10" s="183" t="s">
        <v>817</v>
      </c>
    </row>
    <row r="11" spans="1:8" s="176" customFormat="1" ht="195">
      <c r="A11" s="181" t="s">
        <v>118</v>
      </c>
      <c r="B11" s="179" t="s">
        <v>119</v>
      </c>
      <c r="C11" s="179" t="s">
        <v>26</v>
      </c>
      <c r="D11" s="179" t="s">
        <v>27</v>
      </c>
      <c r="E11" s="176">
        <v>16</v>
      </c>
      <c r="F11" s="176" t="s">
        <v>29</v>
      </c>
      <c r="G11" s="182" t="s">
        <v>120</v>
      </c>
      <c r="H11" s="180">
        <v>4</v>
      </c>
    </row>
    <row r="12" spans="1:8" s="176" customFormat="1" ht="18.75" customHeight="1">
      <c r="A12" s="136" t="s">
        <v>38</v>
      </c>
      <c r="B12" s="174"/>
      <c r="C12" s="174"/>
      <c r="D12" s="174"/>
      <c r="E12" s="174"/>
      <c r="F12" s="174"/>
      <c r="G12" s="174"/>
      <c r="H12" s="175"/>
    </row>
    <row r="13" spans="1:8" s="176" customFormat="1" ht="195">
      <c r="A13" s="181" t="s">
        <v>11</v>
      </c>
      <c r="B13" s="182" t="s">
        <v>891</v>
      </c>
      <c r="C13" s="179" t="s">
        <v>26</v>
      </c>
      <c r="D13" s="179" t="s">
        <v>27</v>
      </c>
      <c r="E13" s="176">
        <v>17</v>
      </c>
      <c r="F13" s="176" t="s">
        <v>29</v>
      </c>
      <c r="G13" s="182" t="s">
        <v>135</v>
      </c>
      <c r="H13" s="180">
        <v>4</v>
      </c>
    </row>
    <row r="14" spans="1:8" s="176" customFormat="1" ht="195">
      <c r="A14" s="184" t="s">
        <v>39</v>
      </c>
      <c r="B14" s="182" t="s">
        <v>890</v>
      </c>
      <c r="C14" s="179" t="s">
        <v>26</v>
      </c>
      <c r="D14" s="179" t="s">
        <v>27</v>
      </c>
      <c r="E14" s="176">
        <v>18</v>
      </c>
      <c r="F14" s="176" t="s">
        <v>29</v>
      </c>
      <c r="G14" s="182" t="s">
        <v>135</v>
      </c>
      <c r="H14" s="180">
        <v>4</v>
      </c>
    </row>
    <row r="15" spans="1:8" s="176" customFormat="1" ht="195">
      <c r="A15" s="181" t="s">
        <v>40</v>
      </c>
      <c r="B15" s="182" t="s">
        <v>889</v>
      </c>
      <c r="C15" s="179" t="s">
        <v>26</v>
      </c>
      <c r="D15" s="179" t="s">
        <v>27</v>
      </c>
      <c r="E15" s="176">
        <v>19</v>
      </c>
      <c r="F15" s="176" t="s">
        <v>29</v>
      </c>
      <c r="G15" s="182" t="s">
        <v>135</v>
      </c>
      <c r="H15" s="180">
        <v>4</v>
      </c>
    </row>
    <row r="16" spans="1:8" s="176" customFormat="1" ht="18.75" customHeight="1">
      <c r="A16" s="173" t="s">
        <v>73</v>
      </c>
      <c r="B16" s="185"/>
      <c r="C16" s="185"/>
      <c r="D16" s="185"/>
      <c r="E16" s="185"/>
      <c r="F16" s="185"/>
      <c r="G16" s="185"/>
      <c r="H16" s="186"/>
    </row>
    <row r="17" spans="1:8" s="176" customFormat="1" ht="195">
      <c r="A17" s="178" t="s">
        <v>41</v>
      </c>
      <c r="B17" s="179" t="s">
        <v>888</v>
      </c>
      <c r="C17" s="179" t="s">
        <v>26</v>
      </c>
      <c r="D17" s="179" t="s">
        <v>27</v>
      </c>
      <c r="E17" s="176">
        <v>20</v>
      </c>
      <c r="F17" s="176" t="s">
        <v>29</v>
      </c>
      <c r="G17" s="182" t="s">
        <v>120</v>
      </c>
      <c r="H17" s="180">
        <v>4</v>
      </c>
    </row>
    <row r="18" spans="1:8" s="176" customFormat="1" ht="30">
      <c r="A18" s="178" t="s">
        <v>42</v>
      </c>
      <c r="B18" s="179" t="s">
        <v>831</v>
      </c>
      <c r="C18" s="179" t="s">
        <v>46</v>
      </c>
      <c r="D18" s="179">
        <v>2019</v>
      </c>
      <c r="E18" s="176">
        <v>20</v>
      </c>
      <c r="F18" s="176" t="s">
        <v>47</v>
      </c>
      <c r="H18" s="180" t="s">
        <v>817</v>
      </c>
    </row>
    <row r="19" spans="1:8" s="176" customFormat="1" ht="195">
      <c r="A19" s="181" t="s">
        <v>43</v>
      </c>
      <c r="B19" s="187" t="s">
        <v>887</v>
      </c>
      <c r="C19" s="179" t="s">
        <v>26</v>
      </c>
      <c r="D19" s="179" t="s">
        <v>27</v>
      </c>
      <c r="E19" s="176">
        <v>21</v>
      </c>
      <c r="F19" s="176" t="s">
        <v>29</v>
      </c>
      <c r="G19" s="182" t="s">
        <v>120</v>
      </c>
      <c r="H19" s="180">
        <v>4</v>
      </c>
    </row>
    <row r="20" spans="1:8" s="176" customFormat="1" ht="30">
      <c r="A20" s="181" t="s">
        <v>44</v>
      </c>
      <c r="B20" s="187" t="s">
        <v>886</v>
      </c>
      <c r="C20" s="179" t="s">
        <v>48</v>
      </c>
      <c r="D20" s="188">
        <v>2017</v>
      </c>
      <c r="E20" s="176">
        <v>21</v>
      </c>
      <c r="F20" s="176" t="s">
        <v>47</v>
      </c>
      <c r="H20" s="180">
        <v>13</v>
      </c>
    </row>
    <row r="21" spans="1:8" s="176" customFormat="1" ht="60">
      <c r="A21" s="181" t="s">
        <v>49</v>
      </c>
      <c r="B21" s="187" t="s">
        <v>885</v>
      </c>
      <c r="C21" s="179" t="s">
        <v>12</v>
      </c>
      <c r="D21" s="188">
        <v>2017</v>
      </c>
      <c r="E21" s="176">
        <v>22</v>
      </c>
      <c r="F21" s="176" t="s">
        <v>29</v>
      </c>
      <c r="G21" s="182" t="s">
        <v>121</v>
      </c>
      <c r="H21" s="180">
        <v>16</v>
      </c>
    </row>
    <row r="22" spans="1:8" s="176" customFormat="1" ht="47.25">
      <c r="A22" s="181" t="s">
        <v>45</v>
      </c>
      <c r="B22" s="455" t="s">
        <v>884</v>
      </c>
      <c r="C22" s="179" t="s">
        <v>12</v>
      </c>
      <c r="D22" s="188">
        <v>2017</v>
      </c>
      <c r="E22" s="176">
        <v>22</v>
      </c>
      <c r="F22" s="176" t="s">
        <v>29</v>
      </c>
      <c r="G22" s="182" t="s">
        <v>121</v>
      </c>
      <c r="H22" s="180">
        <v>16</v>
      </c>
    </row>
    <row r="23" spans="1:8" s="176" customFormat="1" ht="60">
      <c r="A23" s="181" t="s">
        <v>50</v>
      </c>
      <c r="B23" s="187" t="s">
        <v>883</v>
      </c>
      <c r="C23" s="179" t="s">
        <v>123</v>
      </c>
      <c r="D23" s="179" t="s">
        <v>124</v>
      </c>
      <c r="E23" s="176">
        <v>22</v>
      </c>
      <c r="F23" s="176" t="s">
        <v>47</v>
      </c>
      <c r="H23" s="180" t="s">
        <v>817</v>
      </c>
    </row>
    <row r="24" spans="1:8" s="176" customFormat="1" ht="30">
      <c r="A24" s="181" t="s">
        <v>122</v>
      </c>
      <c r="B24" s="187" t="s">
        <v>882</v>
      </c>
      <c r="C24" s="179" t="s">
        <v>34</v>
      </c>
      <c r="D24" s="179">
        <v>2017</v>
      </c>
      <c r="E24" s="176">
        <v>22</v>
      </c>
      <c r="F24" s="176" t="s">
        <v>47</v>
      </c>
      <c r="H24" s="180">
        <v>10</v>
      </c>
    </row>
    <row r="25" spans="1:8" s="176" customFormat="1" ht="15.75">
      <c r="A25" s="136" t="s">
        <v>57</v>
      </c>
      <c r="B25" s="174"/>
      <c r="C25" s="174"/>
      <c r="D25" s="174"/>
      <c r="E25" s="174"/>
      <c r="F25" s="174"/>
      <c r="G25" s="174"/>
      <c r="H25" s="175"/>
    </row>
    <row r="26" spans="1:8" s="176" customFormat="1" ht="135">
      <c r="A26" s="181" t="s">
        <v>13</v>
      </c>
      <c r="B26" s="187" t="s">
        <v>881</v>
      </c>
      <c r="C26" s="179" t="s">
        <v>9</v>
      </c>
      <c r="D26" s="188" t="s">
        <v>77</v>
      </c>
      <c r="E26" s="176">
        <v>24</v>
      </c>
      <c r="F26" s="176" t="s">
        <v>29</v>
      </c>
      <c r="G26" s="182" t="s">
        <v>136</v>
      </c>
      <c r="H26" s="180">
        <v>6</v>
      </c>
    </row>
    <row r="27" spans="1:8" s="176" customFormat="1" ht="45">
      <c r="A27" s="181" t="s">
        <v>51</v>
      </c>
      <c r="B27" s="187" t="s">
        <v>880</v>
      </c>
      <c r="C27" s="179" t="s">
        <v>9</v>
      </c>
      <c r="D27" s="188">
        <v>2014</v>
      </c>
      <c r="E27" s="176">
        <v>25</v>
      </c>
      <c r="F27" s="176" t="s">
        <v>47</v>
      </c>
      <c r="H27" s="180">
        <v>6</v>
      </c>
    </row>
    <row r="28" spans="1:8" s="176" customFormat="1" ht="150">
      <c r="A28" s="181" t="s">
        <v>76</v>
      </c>
      <c r="B28" s="187" t="s">
        <v>879</v>
      </c>
      <c r="C28" s="179" t="s">
        <v>78</v>
      </c>
      <c r="D28" s="179" t="s">
        <v>79</v>
      </c>
      <c r="E28" s="176">
        <v>25</v>
      </c>
      <c r="F28" s="176" t="s">
        <v>29</v>
      </c>
      <c r="G28" s="452" t="s">
        <v>137</v>
      </c>
      <c r="H28" s="180" t="s">
        <v>824</v>
      </c>
    </row>
    <row r="29" spans="1:8" s="176" customFormat="1" ht="150">
      <c r="A29" s="181" t="s">
        <v>52</v>
      </c>
      <c r="B29" s="187" t="s">
        <v>81</v>
      </c>
      <c r="C29" s="179" t="s">
        <v>78</v>
      </c>
      <c r="D29" s="179" t="s">
        <v>82</v>
      </c>
      <c r="E29" s="176">
        <v>26</v>
      </c>
      <c r="F29" s="176" t="s">
        <v>29</v>
      </c>
      <c r="G29" s="452" t="s">
        <v>137</v>
      </c>
      <c r="H29" s="180" t="s">
        <v>824</v>
      </c>
    </row>
    <row r="30" spans="1:8" s="176" customFormat="1" ht="150">
      <c r="A30" s="181" t="s">
        <v>53</v>
      </c>
      <c r="B30" s="187" t="s">
        <v>878</v>
      </c>
      <c r="C30" s="179" t="s">
        <v>83</v>
      </c>
      <c r="D30" s="179" t="s">
        <v>84</v>
      </c>
      <c r="E30" s="176">
        <v>27</v>
      </c>
      <c r="F30" s="182" t="s">
        <v>826</v>
      </c>
      <c r="G30" s="452" t="s">
        <v>137</v>
      </c>
      <c r="H30" s="180" t="s">
        <v>825</v>
      </c>
    </row>
    <row r="31" spans="1:8" s="176" customFormat="1" ht="150">
      <c r="A31" s="181" t="s">
        <v>85</v>
      </c>
      <c r="B31" s="187" t="s">
        <v>877</v>
      </c>
      <c r="C31" s="179" t="s">
        <v>78</v>
      </c>
      <c r="D31" s="179" t="s">
        <v>87</v>
      </c>
      <c r="E31" s="176">
        <v>28</v>
      </c>
      <c r="F31" s="176" t="s">
        <v>29</v>
      </c>
      <c r="G31" s="452" t="s">
        <v>137</v>
      </c>
      <c r="H31" s="180" t="s">
        <v>824</v>
      </c>
    </row>
    <row r="32" spans="1:8" s="176" customFormat="1" ht="45">
      <c r="A32" s="181" t="s">
        <v>86</v>
      </c>
      <c r="B32" s="187" t="s">
        <v>876</v>
      </c>
      <c r="C32" s="179" t="s">
        <v>34</v>
      </c>
      <c r="D32" s="188">
        <v>2017</v>
      </c>
      <c r="E32" s="176">
        <v>28</v>
      </c>
      <c r="F32" s="176" t="s">
        <v>29</v>
      </c>
      <c r="H32" s="180">
        <v>10</v>
      </c>
    </row>
    <row r="33" spans="1:8" s="176" customFormat="1" ht="180">
      <c r="A33" s="181" t="s">
        <v>54</v>
      </c>
      <c r="B33" s="187" t="s">
        <v>875</v>
      </c>
      <c r="C33" s="179" t="s">
        <v>78</v>
      </c>
      <c r="D33" s="179" t="s">
        <v>80</v>
      </c>
      <c r="E33" s="176">
        <v>29</v>
      </c>
      <c r="F33" s="176" t="s">
        <v>29</v>
      </c>
      <c r="G33" s="452" t="s">
        <v>137</v>
      </c>
      <c r="H33" s="180" t="s">
        <v>824</v>
      </c>
    </row>
    <row r="34" spans="1:8" s="176" customFormat="1" ht="150">
      <c r="A34" s="181" t="s">
        <v>17</v>
      </c>
      <c r="B34" s="454" t="s">
        <v>874</v>
      </c>
      <c r="C34" s="179" t="s">
        <v>78</v>
      </c>
      <c r="D34" s="179" t="s">
        <v>80</v>
      </c>
      <c r="E34" s="176">
        <v>30</v>
      </c>
      <c r="F34" s="176" t="s">
        <v>47</v>
      </c>
      <c r="G34" s="452" t="s">
        <v>137</v>
      </c>
      <c r="H34" s="180" t="s">
        <v>824</v>
      </c>
    </row>
    <row r="35" spans="1:8" s="176" customFormat="1" ht="150">
      <c r="A35" s="181" t="s">
        <v>55</v>
      </c>
      <c r="B35" s="187" t="s">
        <v>873</v>
      </c>
      <c r="C35" s="179" t="s">
        <v>78</v>
      </c>
      <c r="D35" s="179" t="s">
        <v>80</v>
      </c>
      <c r="E35" s="176">
        <v>30</v>
      </c>
      <c r="F35" s="176" t="s">
        <v>29</v>
      </c>
      <c r="G35" s="452" t="s">
        <v>137</v>
      </c>
      <c r="H35" s="180" t="s">
        <v>824</v>
      </c>
    </row>
    <row r="36" spans="1:8" s="176" customFormat="1" ht="15.75">
      <c r="A36" s="136" t="s">
        <v>56</v>
      </c>
      <c r="B36" s="174"/>
      <c r="C36" s="174"/>
      <c r="D36" s="174"/>
      <c r="E36" s="174"/>
      <c r="F36" s="174"/>
      <c r="G36" s="174"/>
      <c r="H36" s="175"/>
    </row>
    <row r="37" spans="1:8" s="176" customFormat="1" ht="150">
      <c r="A37" s="181" t="s">
        <v>58</v>
      </c>
      <c r="B37" s="187" t="s">
        <v>872</v>
      </c>
      <c r="C37" s="179" t="s">
        <v>113</v>
      </c>
      <c r="D37" s="188" t="s">
        <v>88</v>
      </c>
      <c r="E37" s="176">
        <v>31</v>
      </c>
      <c r="F37" s="176" t="s">
        <v>29</v>
      </c>
      <c r="G37" s="182" t="s">
        <v>138</v>
      </c>
      <c r="H37" s="180">
        <v>14</v>
      </c>
    </row>
    <row r="38" spans="1:8" s="176" customFormat="1" ht="30">
      <c r="A38" s="181" t="s">
        <v>59</v>
      </c>
      <c r="B38" s="187" t="s">
        <v>871</v>
      </c>
      <c r="C38" s="179" t="s">
        <v>89</v>
      </c>
      <c r="D38" s="188" t="s">
        <v>90</v>
      </c>
      <c r="E38" s="176">
        <v>32</v>
      </c>
      <c r="F38" s="176" t="s">
        <v>29</v>
      </c>
      <c r="H38" s="180">
        <v>18</v>
      </c>
    </row>
    <row r="39" spans="1:8" s="176" customFormat="1" ht="150">
      <c r="A39" s="181" t="s">
        <v>60</v>
      </c>
      <c r="B39" s="187" t="s">
        <v>870</v>
      </c>
      <c r="C39" s="179" t="s">
        <v>113</v>
      </c>
      <c r="D39" s="188" t="s">
        <v>88</v>
      </c>
      <c r="E39" s="176">
        <v>32</v>
      </c>
      <c r="F39" s="176" t="s">
        <v>47</v>
      </c>
      <c r="G39" s="182" t="s">
        <v>138</v>
      </c>
      <c r="H39" s="180">
        <v>14</v>
      </c>
    </row>
    <row r="40" spans="1:8" s="176" customFormat="1" ht="45">
      <c r="A40" s="181" t="s">
        <v>61</v>
      </c>
      <c r="B40" s="187" t="s">
        <v>869</v>
      </c>
      <c r="C40" s="179" t="s">
        <v>91</v>
      </c>
      <c r="D40" s="179" t="s">
        <v>92</v>
      </c>
      <c r="E40" s="176">
        <v>32</v>
      </c>
      <c r="F40" s="176" t="s">
        <v>29</v>
      </c>
      <c r="H40" s="180">
        <v>17</v>
      </c>
    </row>
    <row r="41" spans="1:8" s="176" customFormat="1" ht="30">
      <c r="A41" s="181" t="s">
        <v>62</v>
      </c>
      <c r="B41" s="182" t="s">
        <v>868</v>
      </c>
      <c r="C41" s="179" t="s">
        <v>93</v>
      </c>
      <c r="D41" s="179">
        <v>2017</v>
      </c>
      <c r="E41" s="176">
        <v>33</v>
      </c>
      <c r="F41" s="176" t="s">
        <v>29</v>
      </c>
      <c r="H41" s="180">
        <v>12</v>
      </c>
    </row>
    <row r="42" spans="1:8" s="176" customFormat="1" ht="15.75">
      <c r="A42" s="136" t="s">
        <v>74</v>
      </c>
      <c r="B42" s="174"/>
      <c r="C42" s="174"/>
      <c r="D42" s="174"/>
      <c r="E42" s="174"/>
      <c r="F42" s="174"/>
      <c r="G42" s="174"/>
      <c r="H42" s="175"/>
    </row>
    <row r="43" spans="1:8" s="176" customFormat="1" ht="135">
      <c r="A43" s="181" t="s">
        <v>25</v>
      </c>
      <c r="B43" s="179" t="s">
        <v>867</v>
      </c>
      <c r="C43" s="179" t="s">
        <v>9</v>
      </c>
      <c r="D43" s="179" t="s">
        <v>77</v>
      </c>
      <c r="E43" s="176">
        <v>34</v>
      </c>
      <c r="F43" s="176" t="s">
        <v>29</v>
      </c>
      <c r="G43" s="182" t="s">
        <v>136</v>
      </c>
      <c r="H43" s="180">
        <v>7</v>
      </c>
    </row>
    <row r="44" spans="1:8" s="176" customFormat="1" ht="135">
      <c r="A44" s="181" t="s">
        <v>63</v>
      </c>
      <c r="B44" s="454" t="s">
        <v>866</v>
      </c>
      <c r="C44" s="179" t="s">
        <v>9</v>
      </c>
      <c r="D44" s="179" t="s">
        <v>77</v>
      </c>
      <c r="E44" s="176">
        <v>35</v>
      </c>
      <c r="F44" s="176" t="s">
        <v>47</v>
      </c>
      <c r="G44" s="182" t="s">
        <v>136</v>
      </c>
      <c r="H44" s="180">
        <v>7</v>
      </c>
    </row>
    <row r="45" spans="1:8" s="176" customFormat="1" ht="135">
      <c r="A45" s="181" t="s">
        <v>64</v>
      </c>
      <c r="B45" s="179" t="s">
        <v>865</v>
      </c>
      <c r="C45" s="179" t="s">
        <v>9</v>
      </c>
      <c r="D45" s="179">
        <v>2016</v>
      </c>
      <c r="E45" s="176">
        <v>35</v>
      </c>
      <c r="F45" s="176" t="s">
        <v>47</v>
      </c>
      <c r="G45" s="182" t="s">
        <v>136</v>
      </c>
      <c r="H45" s="180">
        <v>7</v>
      </c>
    </row>
    <row r="46" spans="1:8" s="176" customFormat="1" ht="45">
      <c r="A46" s="181" t="s">
        <v>14</v>
      </c>
      <c r="B46" s="182" t="s">
        <v>864</v>
      </c>
      <c r="C46" s="179" t="s">
        <v>94</v>
      </c>
      <c r="D46" s="179" t="s">
        <v>95</v>
      </c>
      <c r="E46" s="176">
        <v>35</v>
      </c>
      <c r="F46" s="176" t="s">
        <v>47</v>
      </c>
      <c r="G46" s="182"/>
      <c r="H46" s="180">
        <v>7</v>
      </c>
    </row>
    <row r="47" spans="1:8" s="176" customFormat="1" ht="135">
      <c r="A47" s="181" t="s">
        <v>65</v>
      </c>
      <c r="B47" s="453" t="s">
        <v>863</v>
      </c>
      <c r="C47" s="179" t="s">
        <v>9</v>
      </c>
      <c r="D47" s="179" t="s">
        <v>77</v>
      </c>
      <c r="E47" s="176">
        <v>35</v>
      </c>
      <c r="F47" s="176" t="s">
        <v>47</v>
      </c>
      <c r="G47" s="182" t="s">
        <v>136</v>
      </c>
      <c r="H47" s="180">
        <v>7</v>
      </c>
    </row>
    <row r="48" spans="1:8" s="176" customFormat="1" ht="150">
      <c r="A48" s="181" t="s">
        <v>18</v>
      </c>
      <c r="B48" s="453" t="s">
        <v>862</v>
      </c>
      <c r="C48" s="179" t="s">
        <v>78</v>
      </c>
      <c r="D48" s="179" t="s">
        <v>80</v>
      </c>
      <c r="E48" s="176">
        <v>36</v>
      </c>
      <c r="F48" s="176" t="s">
        <v>29</v>
      </c>
      <c r="G48" s="452" t="s">
        <v>137</v>
      </c>
      <c r="H48" s="180" t="s">
        <v>827</v>
      </c>
    </row>
    <row r="49" spans="1:8" s="176" customFormat="1" ht="135">
      <c r="A49" s="181" t="s">
        <v>96</v>
      </c>
      <c r="B49" s="182" t="s">
        <v>860</v>
      </c>
      <c r="C49" s="179" t="s">
        <v>9</v>
      </c>
      <c r="D49" s="179" t="s">
        <v>77</v>
      </c>
      <c r="E49" s="176">
        <v>36</v>
      </c>
      <c r="F49" s="176" t="s">
        <v>47</v>
      </c>
      <c r="G49" s="182" t="s">
        <v>136</v>
      </c>
      <c r="H49" s="180">
        <v>7</v>
      </c>
    </row>
    <row r="50" spans="1:8" s="176" customFormat="1" ht="30">
      <c r="A50" s="181" t="s">
        <v>97</v>
      </c>
      <c r="B50" s="182" t="s">
        <v>861</v>
      </c>
      <c r="C50" s="179" t="s">
        <v>19</v>
      </c>
      <c r="D50" s="179" t="s">
        <v>98</v>
      </c>
      <c r="E50" s="176">
        <v>36</v>
      </c>
      <c r="F50" s="176" t="s">
        <v>47</v>
      </c>
      <c r="G50" s="182"/>
      <c r="H50" s="180">
        <v>17</v>
      </c>
    </row>
    <row r="51" spans="1:8" s="176" customFormat="1" ht="60">
      <c r="A51" s="181" t="s">
        <v>99</v>
      </c>
      <c r="B51" s="182" t="s">
        <v>859</v>
      </c>
      <c r="C51" s="179" t="s">
        <v>19</v>
      </c>
      <c r="D51" s="179" t="s">
        <v>98</v>
      </c>
      <c r="E51" s="176">
        <v>36</v>
      </c>
      <c r="F51" s="176" t="s">
        <v>47</v>
      </c>
      <c r="G51" s="182"/>
      <c r="H51" s="180">
        <v>17</v>
      </c>
    </row>
    <row r="52" spans="1:8" s="176" customFormat="1" ht="45">
      <c r="A52" s="181" t="s">
        <v>100</v>
      </c>
      <c r="B52" s="182" t="s">
        <v>858</v>
      </c>
      <c r="C52" s="179" t="s">
        <v>9</v>
      </c>
      <c r="D52" s="179">
        <v>2014</v>
      </c>
      <c r="E52" s="176">
        <v>37</v>
      </c>
      <c r="F52" s="176" t="s">
        <v>29</v>
      </c>
      <c r="H52" s="180">
        <v>7</v>
      </c>
    </row>
    <row r="53" spans="1:8" s="176" customFormat="1" ht="30">
      <c r="A53" s="181" t="s">
        <v>101</v>
      </c>
      <c r="B53" s="179" t="s">
        <v>857</v>
      </c>
      <c r="C53" s="179" t="s">
        <v>9</v>
      </c>
      <c r="D53" s="179">
        <v>2017</v>
      </c>
      <c r="E53" s="176">
        <v>37</v>
      </c>
      <c r="F53" s="176" t="s">
        <v>29</v>
      </c>
      <c r="H53" s="180">
        <v>7</v>
      </c>
    </row>
    <row r="54" spans="1:8" s="176" customFormat="1" ht="135">
      <c r="A54" s="181" t="s">
        <v>102</v>
      </c>
      <c r="B54" s="182" t="s">
        <v>846</v>
      </c>
      <c r="C54" s="179" t="s">
        <v>9</v>
      </c>
      <c r="D54" s="179" t="s">
        <v>77</v>
      </c>
      <c r="E54" s="176">
        <v>37</v>
      </c>
      <c r="F54" s="176" t="s">
        <v>29</v>
      </c>
      <c r="G54" s="182" t="s">
        <v>136</v>
      </c>
      <c r="H54" s="180">
        <v>7</v>
      </c>
    </row>
    <row r="55" spans="1:8" s="176" customFormat="1" ht="15.75">
      <c r="A55" s="136" t="s">
        <v>75</v>
      </c>
      <c r="B55" s="174"/>
      <c r="C55" s="174"/>
      <c r="D55" s="174"/>
      <c r="E55" s="174"/>
      <c r="F55" s="174"/>
      <c r="G55" s="174"/>
      <c r="H55" s="175"/>
    </row>
    <row r="56" spans="1:8" s="176" customFormat="1" ht="135">
      <c r="A56" s="181" t="s">
        <v>23</v>
      </c>
      <c r="B56" s="453" t="s">
        <v>845</v>
      </c>
      <c r="C56" s="179" t="s">
        <v>9</v>
      </c>
      <c r="D56" s="179" t="s">
        <v>90</v>
      </c>
      <c r="E56" s="176">
        <v>38</v>
      </c>
      <c r="F56" s="176" t="s">
        <v>29</v>
      </c>
      <c r="G56" s="182" t="s">
        <v>136</v>
      </c>
      <c r="H56" s="180">
        <v>8</v>
      </c>
    </row>
    <row r="57" spans="1:8" s="176" customFormat="1" ht="135">
      <c r="A57" s="181" t="s">
        <v>103</v>
      </c>
      <c r="B57" s="179" t="s">
        <v>847</v>
      </c>
      <c r="C57" s="179" t="s">
        <v>9</v>
      </c>
      <c r="D57" s="179" t="s">
        <v>90</v>
      </c>
      <c r="E57" s="176">
        <v>39</v>
      </c>
      <c r="F57" s="176" t="s">
        <v>47</v>
      </c>
      <c r="G57" s="182" t="s">
        <v>136</v>
      </c>
      <c r="H57" s="180">
        <v>8</v>
      </c>
    </row>
    <row r="58" spans="1:8" s="176" customFormat="1" ht="75">
      <c r="A58" s="181" t="s">
        <v>129</v>
      </c>
      <c r="B58" s="179" t="s">
        <v>848</v>
      </c>
      <c r="C58" s="179" t="s">
        <v>34</v>
      </c>
      <c r="D58" s="179">
        <v>2017</v>
      </c>
      <c r="E58" s="176">
        <v>39</v>
      </c>
      <c r="F58" s="182" t="s">
        <v>29</v>
      </c>
      <c r="H58" s="180">
        <v>10</v>
      </c>
    </row>
    <row r="59" spans="1:8" s="176" customFormat="1" ht="45">
      <c r="A59" s="181" t="s">
        <v>130</v>
      </c>
      <c r="B59" s="179" t="s">
        <v>849</v>
      </c>
      <c r="C59" s="179" t="s">
        <v>104</v>
      </c>
      <c r="D59" s="179">
        <v>2018</v>
      </c>
      <c r="E59" s="176">
        <v>39</v>
      </c>
      <c r="F59" s="176" t="s">
        <v>29</v>
      </c>
      <c r="H59" s="180">
        <v>11</v>
      </c>
    </row>
    <row r="60" spans="1:8" s="176" customFormat="1" ht="45">
      <c r="A60" s="181" t="s">
        <v>125</v>
      </c>
      <c r="B60" s="179" t="s">
        <v>850</v>
      </c>
      <c r="C60" s="179" t="s">
        <v>128</v>
      </c>
      <c r="D60" s="179" t="s">
        <v>127</v>
      </c>
      <c r="E60" s="176">
        <v>39</v>
      </c>
      <c r="F60" s="182" t="s">
        <v>29</v>
      </c>
      <c r="H60" s="180" t="s">
        <v>828</v>
      </c>
    </row>
    <row r="61" spans="1:8" s="176" customFormat="1" ht="30">
      <c r="A61" s="181" t="s">
        <v>126</v>
      </c>
      <c r="B61" s="179" t="s">
        <v>851</v>
      </c>
      <c r="C61" s="179" t="s">
        <v>34</v>
      </c>
      <c r="D61" s="179">
        <v>2017</v>
      </c>
      <c r="E61" s="176">
        <v>39</v>
      </c>
      <c r="F61" s="182" t="s">
        <v>47</v>
      </c>
      <c r="H61" s="180" t="s">
        <v>817</v>
      </c>
    </row>
    <row r="62" spans="1:8" s="176" customFormat="1" ht="150">
      <c r="A62" s="178" t="s">
        <v>66</v>
      </c>
      <c r="B62" s="179" t="s">
        <v>852</v>
      </c>
      <c r="C62" s="179" t="s">
        <v>113</v>
      </c>
      <c r="D62" s="179" t="s">
        <v>88</v>
      </c>
      <c r="E62" s="176">
        <v>40</v>
      </c>
      <c r="F62" s="176" t="s">
        <v>29</v>
      </c>
      <c r="G62" s="182" t="s">
        <v>138</v>
      </c>
      <c r="H62" s="180">
        <v>14</v>
      </c>
    </row>
    <row r="63" spans="1:8" s="176" customFormat="1" ht="75">
      <c r="A63" s="178" t="s">
        <v>24</v>
      </c>
      <c r="B63" s="179" t="s">
        <v>853</v>
      </c>
      <c r="C63" s="179" t="s">
        <v>114</v>
      </c>
      <c r="D63" s="179">
        <v>2019</v>
      </c>
      <c r="E63" s="176">
        <v>40</v>
      </c>
      <c r="F63" s="176" t="s">
        <v>47</v>
      </c>
      <c r="H63" s="180" t="s">
        <v>817</v>
      </c>
    </row>
    <row r="64" spans="1:8" s="176" customFormat="1" ht="15.75">
      <c r="A64" s="136" t="s">
        <v>67</v>
      </c>
      <c r="B64" s="174"/>
      <c r="C64" s="174"/>
      <c r="D64" s="174"/>
      <c r="E64" s="174"/>
      <c r="F64" s="174"/>
      <c r="G64" s="174"/>
      <c r="H64" s="175"/>
    </row>
    <row r="65" spans="1:8" s="176" customFormat="1" ht="150">
      <c r="A65" s="178" t="s">
        <v>22</v>
      </c>
      <c r="B65" s="179" t="s">
        <v>854</v>
      </c>
      <c r="C65" s="179" t="s">
        <v>115</v>
      </c>
      <c r="D65" s="179" t="s">
        <v>116</v>
      </c>
      <c r="E65" s="176">
        <v>41</v>
      </c>
      <c r="F65" s="176" t="s">
        <v>29</v>
      </c>
      <c r="G65" s="452" t="s">
        <v>137</v>
      </c>
      <c r="H65" s="180" t="s">
        <v>830</v>
      </c>
    </row>
    <row r="66" spans="1:8" s="176" customFormat="1" ht="135">
      <c r="A66" s="178" t="s">
        <v>21</v>
      </c>
      <c r="B66" s="179" t="s">
        <v>833</v>
      </c>
      <c r="C66" s="179" t="s">
        <v>9</v>
      </c>
      <c r="D66" s="179" t="s">
        <v>77</v>
      </c>
      <c r="E66" s="176">
        <v>42</v>
      </c>
      <c r="F66" s="176" t="s">
        <v>29</v>
      </c>
      <c r="G66" s="182" t="s">
        <v>136</v>
      </c>
      <c r="H66" s="180">
        <v>9</v>
      </c>
    </row>
    <row r="67" spans="1:8" s="176" customFormat="1" ht="135">
      <c r="A67" s="178" t="s">
        <v>131</v>
      </c>
      <c r="B67" s="453" t="s">
        <v>834</v>
      </c>
      <c r="C67" s="179" t="s">
        <v>9</v>
      </c>
      <c r="D67" s="179" t="s">
        <v>77</v>
      </c>
      <c r="E67" s="176">
        <v>42</v>
      </c>
      <c r="F67" s="176" t="s">
        <v>29</v>
      </c>
      <c r="G67" s="182" t="s">
        <v>136</v>
      </c>
      <c r="H67" s="180">
        <v>9</v>
      </c>
    </row>
    <row r="68" spans="1:8" s="176" customFormat="1" ht="135">
      <c r="A68" s="178" t="s">
        <v>835</v>
      </c>
      <c r="B68" s="453" t="s">
        <v>836</v>
      </c>
      <c r="C68" s="179" t="s">
        <v>9</v>
      </c>
      <c r="D68" s="179" t="s">
        <v>77</v>
      </c>
      <c r="E68" s="176">
        <v>42</v>
      </c>
      <c r="F68" s="176" t="s">
        <v>47</v>
      </c>
      <c r="G68" s="182" t="s">
        <v>136</v>
      </c>
      <c r="H68" s="180">
        <v>9</v>
      </c>
    </row>
    <row r="69" spans="1:8" s="176" customFormat="1" ht="30">
      <c r="A69" s="178" t="s">
        <v>132</v>
      </c>
      <c r="B69" s="179" t="s">
        <v>838</v>
      </c>
      <c r="C69" s="179" t="s">
        <v>133</v>
      </c>
      <c r="D69" s="179" t="s">
        <v>134</v>
      </c>
      <c r="E69" s="176">
        <v>42</v>
      </c>
      <c r="F69" s="176" t="s">
        <v>29</v>
      </c>
      <c r="H69" s="180" t="s">
        <v>971</v>
      </c>
    </row>
    <row r="70" spans="1:8" s="176" customFormat="1" ht="135">
      <c r="A70" s="178" t="s">
        <v>20</v>
      </c>
      <c r="B70" s="453" t="s">
        <v>837</v>
      </c>
      <c r="C70" s="179" t="s">
        <v>9</v>
      </c>
      <c r="D70" s="179" t="s">
        <v>77</v>
      </c>
      <c r="E70" s="176">
        <v>43</v>
      </c>
      <c r="F70" s="176" t="s">
        <v>29</v>
      </c>
      <c r="G70" s="182" t="s">
        <v>136</v>
      </c>
      <c r="H70" s="180">
        <v>9</v>
      </c>
    </row>
    <row r="71" spans="1:8" s="176" customFormat="1" ht="30">
      <c r="A71" s="178" t="s">
        <v>108</v>
      </c>
      <c r="B71" s="179" t="s">
        <v>841</v>
      </c>
      <c r="C71" s="179" t="s">
        <v>15</v>
      </c>
      <c r="D71" s="179" t="s">
        <v>105</v>
      </c>
      <c r="E71" s="176">
        <v>43</v>
      </c>
      <c r="F71" s="182" t="s">
        <v>29</v>
      </c>
      <c r="H71" s="180">
        <v>17</v>
      </c>
    </row>
    <row r="72" spans="1:8" s="176" customFormat="1" ht="195">
      <c r="A72" s="178" t="s">
        <v>107</v>
      </c>
      <c r="B72" s="179" t="s">
        <v>840</v>
      </c>
      <c r="C72" s="179" t="s">
        <v>109</v>
      </c>
      <c r="D72" s="179" t="s">
        <v>110</v>
      </c>
      <c r="E72" s="176">
        <v>43</v>
      </c>
      <c r="F72" s="182" t="s">
        <v>47</v>
      </c>
      <c r="G72" s="182" t="s">
        <v>135</v>
      </c>
      <c r="H72" s="180">
        <v>17</v>
      </c>
    </row>
    <row r="73" spans="1:8" s="176" customFormat="1" ht="195">
      <c r="A73" s="178" t="s">
        <v>68</v>
      </c>
      <c r="B73" s="179" t="s">
        <v>839</v>
      </c>
      <c r="C73" s="179" t="s">
        <v>15</v>
      </c>
      <c r="D73" s="179" t="s">
        <v>77</v>
      </c>
      <c r="E73" s="176">
        <v>44</v>
      </c>
      <c r="F73" s="176" t="s">
        <v>47</v>
      </c>
      <c r="G73" s="182" t="s">
        <v>135</v>
      </c>
      <c r="H73" s="180">
        <v>17</v>
      </c>
    </row>
    <row r="74" spans="1:8" s="176" customFormat="1" ht="240">
      <c r="A74" s="178" t="s">
        <v>16</v>
      </c>
      <c r="B74" s="453" t="s">
        <v>842</v>
      </c>
      <c r="C74" s="179" t="s">
        <v>111</v>
      </c>
      <c r="D74" s="179">
        <v>2018</v>
      </c>
      <c r="E74" s="176">
        <v>44</v>
      </c>
      <c r="F74" s="182" t="s">
        <v>29</v>
      </c>
      <c r="G74" s="179" t="s">
        <v>821</v>
      </c>
      <c r="H74" s="180">
        <v>17</v>
      </c>
    </row>
    <row r="75" spans="1:8" s="176" customFormat="1" ht="30">
      <c r="A75" s="178" t="s">
        <v>69</v>
      </c>
      <c r="B75" s="179" t="s">
        <v>855</v>
      </c>
      <c r="C75" s="179" t="s">
        <v>112</v>
      </c>
      <c r="D75" s="179" t="s">
        <v>7</v>
      </c>
      <c r="E75" s="176">
        <v>45</v>
      </c>
      <c r="F75" s="176" t="s">
        <v>29</v>
      </c>
      <c r="H75" s="180" t="s">
        <v>817</v>
      </c>
    </row>
    <row r="76" spans="1:8" s="176" customFormat="1" ht="150">
      <c r="A76" s="178" t="s">
        <v>70</v>
      </c>
      <c r="B76" s="179" t="s">
        <v>843</v>
      </c>
      <c r="C76" s="179" t="s">
        <v>113</v>
      </c>
      <c r="D76" s="179" t="s">
        <v>88</v>
      </c>
      <c r="E76" s="176">
        <v>45</v>
      </c>
      <c r="F76" s="176" t="s">
        <v>47</v>
      </c>
      <c r="G76" s="182" t="s">
        <v>138</v>
      </c>
      <c r="H76" s="180">
        <v>14</v>
      </c>
    </row>
    <row r="77" spans="1:8" s="176" customFormat="1" ht="150">
      <c r="A77" s="178" t="s">
        <v>71</v>
      </c>
      <c r="B77" s="179" t="s">
        <v>844</v>
      </c>
      <c r="C77" s="179" t="s">
        <v>113</v>
      </c>
      <c r="D77" s="179" t="s">
        <v>88</v>
      </c>
      <c r="E77" s="176">
        <v>45</v>
      </c>
      <c r="F77" s="176" t="s">
        <v>29</v>
      </c>
      <c r="G77" s="182" t="s">
        <v>138</v>
      </c>
      <c r="H77" s="180">
        <v>14</v>
      </c>
    </row>
    <row r="78" spans="1:8" s="176" customFormat="1" ht="150">
      <c r="A78" s="192" t="s">
        <v>72</v>
      </c>
      <c r="B78" s="193" t="s">
        <v>856</v>
      </c>
      <c r="C78" s="193" t="s">
        <v>113</v>
      </c>
      <c r="D78" s="193" t="s">
        <v>88</v>
      </c>
      <c r="E78" s="194">
        <v>46</v>
      </c>
      <c r="F78" s="194" t="s">
        <v>29</v>
      </c>
      <c r="G78" s="451" t="s">
        <v>138</v>
      </c>
      <c r="H78" s="195">
        <v>15</v>
      </c>
    </row>
  </sheetData>
  <sheetProtection formatCells="0" formatColumns="0" formatRows="0" insertColumns="0" insertRows="0" insertHyperlinks="0" deleteColumns="0" deleteRows="0" sort="0" autoFilter="0" pivotTables="0"/>
  <phoneticPr fontId="4" type="noConversion"/>
  <printOptions gridLines="1"/>
  <pageMargins left="0.25" right="0.25" top="0.88322916666666695" bottom="0.75" header="0.108020833333333" footer="0.3"/>
  <pageSetup paperSize="5" scale="23" fitToWidth="0" orientation="portrait" r:id="rId1"/>
  <headerFooter>
    <oddHeader>&amp;R&amp;"-,Bold"&amp;14 - Is the indicator appropriate for this population?
- Is the measure proposed appropriate?
- Are there obvious gaps on the list
- Are there indicators that are as not important to include?</oddHeader>
  </headerFooter>
  <rowBreaks count="1" manualBreakCount="1">
    <brk id="42" max="5" man="1"/>
  </rowBreaks>
  <ignoredErrors>
    <ignoredError sqref="H30 H6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292B-D2DB-4794-9456-809ECB40F541}">
  <dimension ref="A1:H55"/>
  <sheetViews>
    <sheetView workbookViewId="0"/>
  </sheetViews>
  <sheetFormatPr defaultRowHeight="15"/>
  <cols>
    <col min="1" max="1" width="27.28515625" style="222" customWidth="1"/>
    <col min="2" max="2" width="10.140625" style="222" bestFit="1" customWidth="1"/>
    <col min="3" max="3" width="14.42578125" style="222" bestFit="1" customWidth="1"/>
    <col min="4" max="4" width="24.28515625" style="219" bestFit="1" customWidth="1"/>
    <col min="5" max="5" width="29.5703125" style="222" customWidth="1"/>
    <col min="6" max="7" width="17" style="222" customWidth="1"/>
    <col min="8" max="16384" width="9.140625" style="222"/>
  </cols>
  <sheetData>
    <row r="1" spans="1:7">
      <c r="A1" s="5" t="s">
        <v>486</v>
      </c>
    </row>
    <row r="2" spans="1:7">
      <c r="A2" s="220" t="s">
        <v>351</v>
      </c>
    </row>
    <row r="4" spans="1:7">
      <c r="A4" s="280" t="s">
        <v>352</v>
      </c>
      <c r="B4" s="281"/>
      <c r="C4" s="281"/>
      <c r="D4" s="282"/>
      <c r="E4" s="281"/>
      <c r="F4" s="281"/>
      <c r="G4" s="283"/>
    </row>
    <row r="5" spans="1:7">
      <c r="A5" s="242"/>
      <c r="B5" s="243" t="s">
        <v>353</v>
      </c>
      <c r="C5" s="243" t="s">
        <v>354</v>
      </c>
      <c r="D5" s="244" t="s">
        <v>355</v>
      </c>
      <c r="E5" s="243"/>
      <c r="F5" s="243" t="s">
        <v>353</v>
      </c>
      <c r="G5" s="245" t="s">
        <v>354</v>
      </c>
    </row>
    <row r="6" spans="1:7">
      <c r="A6" s="246" t="s">
        <v>148</v>
      </c>
      <c r="B6" s="247">
        <v>8560072</v>
      </c>
      <c r="C6" s="248" t="s">
        <v>356</v>
      </c>
      <c r="D6" s="249"/>
      <c r="E6" s="246" t="s">
        <v>148</v>
      </c>
      <c r="F6" s="247">
        <v>8560072</v>
      </c>
      <c r="G6" s="250" t="s">
        <v>356</v>
      </c>
    </row>
    <row r="7" spans="1:7">
      <c r="A7" s="251" t="s">
        <v>357</v>
      </c>
      <c r="B7" s="247">
        <v>1198334</v>
      </c>
      <c r="C7" s="248" t="s">
        <v>356</v>
      </c>
      <c r="D7" s="252">
        <f>B7/B6</f>
        <v>0.1399911122242897</v>
      </c>
      <c r="E7" s="253" t="s">
        <v>358</v>
      </c>
      <c r="F7" s="247">
        <v>1318732</v>
      </c>
      <c r="G7" s="250" t="s">
        <v>356</v>
      </c>
    </row>
    <row r="8" spans="1:7">
      <c r="A8" s="251" t="s">
        <v>359</v>
      </c>
      <c r="B8" s="247">
        <v>4358</v>
      </c>
      <c r="C8" s="248" t="s">
        <v>356</v>
      </c>
      <c r="D8" s="252">
        <f>B8/B6</f>
        <v>5.0910786731700388E-4</v>
      </c>
      <c r="E8" s="253"/>
      <c r="F8" s="247"/>
      <c r="G8" s="250"/>
    </row>
    <row r="9" spans="1:7">
      <c r="A9" s="242" t="s">
        <v>360</v>
      </c>
      <c r="B9" s="247">
        <f>B6-B7</f>
        <v>7361738</v>
      </c>
      <c r="C9" s="248" t="s">
        <v>356</v>
      </c>
      <c r="D9" s="252">
        <f>B9/B6</f>
        <v>0.86000888777571027</v>
      </c>
      <c r="E9" s="254" t="s">
        <v>360</v>
      </c>
      <c r="F9" s="247">
        <f>F6-F7</f>
        <v>7241340</v>
      </c>
      <c r="G9" s="250" t="s">
        <v>356</v>
      </c>
    </row>
    <row r="10" spans="1:7">
      <c r="A10" s="246" t="s">
        <v>361</v>
      </c>
      <c r="B10" s="247"/>
      <c r="C10" s="248"/>
      <c r="D10" s="249"/>
      <c r="E10" s="246" t="s">
        <v>361</v>
      </c>
      <c r="F10" s="254"/>
      <c r="G10" s="250"/>
    </row>
    <row r="11" spans="1:7">
      <c r="A11" s="242" t="s">
        <v>362</v>
      </c>
      <c r="B11" s="243" t="s">
        <v>353</v>
      </c>
      <c r="C11" s="243" t="s">
        <v>354</v>
      </c>
      <c r="D11" s="255" t="s">
        <v>363</v>
      </c>
      <c r="E11" s="242" t="s">
        <v>364</v>
      </c>
      <c r="F11" s="247"/>
      <c r="G11" s="250"/>
    </row>
    <row r="12" spans="1:7">
      <c r="A12" s="256" t="s">
        <v>365</v>
      </c>
      <c r="B12" s="247">
        <v>574642</v>
      </c>
      <c r="C12" s="257" t="s">
        <v>366</v>
      </c>
      <c r="D12" s="258">
        <f>B12/$B$7</f>
        <v>0.47953408649007706</v>
      </c>
      <c r="E12" s="259" t="s">
        <v>367</v>
      </c>
      <c r="F12" s="260">
        <v>603484</v>
      </c>
      <c r="G12" s="261" t="s">
        <v>368</v>
      </c>
    </row>
    <row r="13" spans="1:7">
      <c r="A13" s="256" t="s">
        <v>369</v>
      </c>
      <c r="B13" s="260">
        <v>87866</v>
      </c>
      <c r="C13" s="257" t="s">
        <v>370</v>
      </c>
      <c r="D13" s="258">
        <f t="shared" ref="D13:D37" si="0">B13/$B$7</f>
        <v>7.3323464075958786E-2</v>
      </c>
      <c r="E13" s="259" t="s">
        <v>371</v>
      </c>
      <c r="F13" s="260">
        <v>95910</v>
      </c>
      <c r="G13" s="261" t="s">
        <v>372</v>
      </c>
    </row>
    <row r="14" spans="1:7">
      <c r="A14" s="256" t="s">
        <v>373</v>
      </c>
      <c r="B14" s="260">
        <v>25447</v>
      </c>
      <c r="C14" s="257" t="s">
        <v>374</v>
      </c>
      <c r="D14" s="258">
        <f t="shared" si="0"/>
        <v>2.1235315029031972E-2</v>
      </c>
      <c r="E14" s="259" t="s">
        <v>375</v>
      </c>
      <c r="F14" s="260">
        <v>35104</v>
      </c>
      <c r="G14" s="261" t="s">
        <v>376</v>
      </c>
    </row>
    <row r="15" spans="1:7">
      <c r="A15" s="256" t="s">
        <v>377</v>
      </c>
      <c r="B15" s="260">
        <v>10927</v>
      </c>
      <c r="C15" s="257" t="s">
        <v>378</v>
      </c>
      <c r="D15" s="258">
        <f t="shared" si="0"/>
        <v>9.1184928408941084E-3</v>
      </c>
      <c r="E15" s="259" t="s">
        <v>379</v>
      </c>
      <c r="F15" s="260">
        <v>12000</v>
      </c>
      <c r="G15" s="261" t="s">
        <v>380</v>
      </c>
    </row>
    <row r="16" spans="1:7">
      <c r="A16" s="256" t="s">
        <v>381</v>
      </c>
      <c r="B16" s="257">
        <v>568</v>
      </c>
      <c r="C16" s="257" t="s">
        <v>382</v>
      </c>
      <c r="D16" s="258">
        <f t="shared" si="0"/>
        <v>4.7399139138170162E-4</v>
      </c>
      <c r="E16" s="259" t="s">
        <v>383</v>
      </c>
      <c r="F16" s="257">
        <v>697</v>
      </c>
      <c r="G16" s="261" t="s">
        <v>384</v>
      </c>
    </row>
    <row r="17" spans="1:7">
      <c r="A17" s="256" t="s">
        <v>385</v>
      </c>
      <c r="B17" s="257">
        <v>0</v>
      </c>
      <c r="C17" s="257" t="s">
        <v>386</v>
      </c>
      <c r="D17" s="258">
        <f t="shared" si="0"/>
        <v>0</v>
      </c>
      <c r="E17" s="259" t="s">
        <v>387</v>
      </c>
      <c r="F17" s="257">
        <v>0</v>
      </c>
      <c r="G17" s="261" t="s">
        <v>386</v>
      </c>
    </row>
    <row r="18" spans="1:7">
      <c r="A18" s="242" t="s">
        <v>388</v>
      </c>
      <c r="B18" s="243" t="s">
        <v>353</v>
      </c>
      <c r="C18" s="243" t="s">
        <v>354</v>
      </c>
      <c r="D18" s="255" t="s">
        <v>363</v>
      </c>
      <c r="E18" s="242" t="s">
        <v>389</v>
      </c>
      <c r="F18" s="247"/>
      <c r="G18" s="250"/>
    </row>
    <row r="19" spans="1:7">
      <c r="A19" s="256" t="s">
        <v>390</v>
      </c>
      <c r="B19" s="260">
        <v>230594</v>
      </c>
      <c r="C19" s="257" t="s">
        <v>391</v>
      </c>
      <c r="D19" s="258">
        <f t="shared" si="0"/>
        <v>0.19242882201456354</v>
      </c>
      <c r="E19" s="259" t="s">
        <v>392</v>
      </c>
      <c r="F19" s="260">
        <v>254920</v>
      </c>
      <c r="G19" s="261" t="s">
        <v>393</v>
      </c>
    </row>
    <row r="20" spans="1:7">
      <c r="A20" s="256" t="s">
        <v>394</v>
      </c>
      <c r="B20" s="260">
        <v>53541</v>
      </c>
      <c r="C20" s="257" t="s">
        <v>395</v>
      </c>
      <c r="D20" s="258">
        <f t="shared" si="0"/>
        <v>4.4679530080929022E-2</v>
      </c>
      <c r="E20" s="259" t="s">
        <v>396</v>
      </c>
      <c r="F20" s="260">
        <v>56372</v>
      </c>
      <c r="G20" s="261" t="s">
        <v>397</v>
      </c>
    </row>
    <row r="21" spans="1:7">
      <c r="A21" s="256" t="s">
        <v>398</v>
      </c>
      <c r="B21" s="260">
        <v>66335</v>
      </c>
      <c r="C21" s="257" t="s">
        <v>399</v>
      </c>
      <c r="D21" s="258">
        <f t="shared" si="0"/>
        <v>5.5356019273424602E-2</v>
      </c>
      <c r="E21" s="259" t="s">
        <v>400</v>
      </c>
      <c r="F21" s="260">
        <v>69908</v>
      </c>
      <c r="G21" s="261" t="s">
        <v>401</v>
      </c>
    </row>
    <row r="22" spans="1:7">
      <c r="A22" s="256" t="s">
        <v>402</v>
      </c>
      <c r="B22" s="260">
        <v>7876</v>
      </c>
      <c r="C22" s="257" t="s">
        <v>403</v>
      </c>
      <c r="D22" s="258">
        <f t="shared" si="0"/>
        <v>6.5724580959899328E-3</v>
      </c>
      <c r="E22" s="259" t="s">
        <v>404</v>
      </c>
      <c r="F22" s="260">
        <v>8319</v>
      </c>
      <c r="G22" s="261" t="s">
        <v>405</v>
      </c>
    </row>
    <row r="23" spans="1:7">
      <c r="A23" s="256" t="s">
        <v>406</v>
      </c>
      <c r="B23" s="260">
        <v>4416</v>
      </c>
      <c r="C23" s="257" t="s">
        <v>407</v>
      </c>
      <c r="D23" s="258">
        <f t="shared" si="0"/>
        <v>3.6851161696154827E-3</v>
      </c>
      <c r="E23" s="259" t="s">
        <v>408</v>
      </c>
      <c r="F23" s="260">
        <v>5011</v>
      </c>
      <c r="G23" s="261" t="s">
        <v>409</v>
      </c>
    </row>
    <row r="24" spans="1:7">
      <c r="A24" s="256" t="s">
        <v>410</v>
      </c>
      <c r="B24" s="257">
        <v>311</v>
      </c>
      <c r="C24" s="257" t="s">
        <v>411</v>
      </c>
      <c r="D24" s="258">
        <f t="shared" si="0"/>
        <v>2.5952697661920634E-4</v>
      </c>
      <c r="E24" s="259" t="s">
        <v>412</v>
      </c>
      <c r="F24" s="257">
        <v>339</v>
      </c>
      <c r="G24" s="261" t="s">
        <v>413</v>
      </c>
    </row>
    <row r="25" spans="1:7">
      <c r="A25" s="242" t="s">
        <v>414</v>
      </c>
      <c r="B25" s="243" t="s">
        <v>353</v>
      </c>
      <c r="C25" s="243" t="s">
        <v>354</v>
      </c>
      <c r="D25" s="255" t="s">
        <v>363</v>
      </c>
      <c r="E25" s="242" t="s">
        <v>415</v>
      </c>
      <c r="F25" s="247"/>
      <c r="G25" s="250"/>
    </row>
    <row r="26" spans="1:7">
      <c r="A26" s="256" t="s">
        <v>416</v>
      </c>
      <c r="B26" s="260">
        <v>73881</v>
      </c>
      <c r="C26" s="257" t="s">
        <v>417</v>
      </c>
      <c r="D26" s="258">
        <f t="shared" si="0"/>
        <v>6.165309504695686E-2</v>
      </c>
      <c r="E26" s="259" t="s">
        <v>418</v>
      </c>
      <c r="F26" s="260">
        <v>88048</v>
      </c>
      <c r="G26" s="261" t="s">
        <v>419</v>
      </c>
    </row>
    <row r="27" spans="1:7">
      <c r="A27" s="256" t="s">
        <v>420</v>
      </c>
      <c r="B27" s="260">
        <v>14674</v>
      </c>
      <c r="C27" s="257" t="s">
        <v>421</v>
      </c>
      <c r="D27" s="258">
        <f t="shared" si="0"/>
        <v>1.2245333938618114E-2</v>
      </c>
      <c r="E27" s="259" t="s">
        <v>422</v>
      </c>
      <c r="F27" s="260">
        <v>18872</v>
      </c>
      <c r="G27" s="261" t="s">
        <v>423</v>
      </c>
    </row>
    <row r="28" spans="1:7">
      <c r="A28" s="256" t="s">
        <v>424</v>
      </c>
      <c r="B28" s="260">
        <v>6994</v>
      </c>
      <c r="C28" s="257" t="s">
        <v>425</v>
      </c>
      <c r="D28" s="258">
        <f t="shared" si="0"/>
        <v>5.8364362523303185E-3</v>
      </c>
      <c r="E28" s="259" t="s">
        <v>426</v>
      </c>
      <c r="F28" s="260">
        <v>8382</v>
      </c>
      <c r="G28" s="261" t="s">
        <v>427</v>
      </c>
    </row>
    <row r="29" spans="1:7">
      <c r="A29" s="256" t="s">
        <v>428</v>
      </c>
      <c r="B29" s="260">
        <v>4542</v>
      </c>
      <c r="C29" s="257" t="s">
        <v>429</v>
      </c>
      <c r="D29" s="258">
        <f t="shared" si="0"/>
        <v>3.7902621472811421E-3</v>
      </c>
      <c r="E29" s="259" t="s">
        <v>430</v>
      </c>
      <c r="F29" s="260">
        <v>5162</v>
      </c>
      <c r="G29" s="261" t="s">
        <v>431</v>
      </c>
    </row>
    <row r="30" spans="1:7">
      <c r="A30" s="256" t="s">
        <v>432</v>
      </c>
      <c r="B30" s="260">
        <v>3716</v>
      </c>
      <c r="C30" s="257" t="s">
        <v>433</v>
      </c>
      <c r="D30" s="258">
        <f t="shared" si="0"/>
        <v>3.1009718492507098E-3</v>
      </c>
      <c r="E30" s="259" t="s">
        <v>434</v>
      </c>
      <c r="F30" s="260">
        <v>4530</v>
      </c>
      <c r="G30" s="261" t="s">
        <v>435</v>
      </c>
    </row>
    <row r="31" spans="1:7">
      <c r="A31" s="256" t="s">
        <v>436</v>
      </c>
      <c r="B31" s="260">
        <v>3097</v>
      </c>
      <c r="C31" s="257" t="s">
        <v>437</v>
      </c>
      <c r="D31" s="258">
        <f t="shared" si="0"/>
        <v>2.5844213716710034E-3</v>
      </c>
      <c r="E31" s="259" t="s">
        <v>438</v>
      </c>
      <c r="F31" s="260">
        <v>3874</v>
      </c>
      <c r="G31" s="261" t="s">
        <v>439</v>
      </c>
    </row>
    <row r="32" spans="1:7">
      <c r="A32" s="256" t="s">
        <v>440</v>
      </c>
      <c r="B32" s="260">
        <v>2072</v>
      </c>
      <c r="C32" s="257" t="s">
        <v>441</v>
      </c>
      <c r="D32" s="258">
        <f t="shared" si="0"/>
        <v>1.7290671882797283E-3</v>
      </c>
      <c r="E32" s="259" t="s">
        <v>442</v>
      </c>
      <c r="F32" s="260">
        <v>3022</v>
      </c>
      <c r="G32" s="261" t="s">
        <v>443</v>
      </c>
    </row>
    <row r="33" spans="1:8">
      <c r="A33" s="256" t="s">
        <v>444</v>
      </c>
      <c r="B33" s="257">
        <v>385</v>
      </c>
      <c r="C33" s="257" t="s">
        <v>445</v>
      </c>
      <c r="D33" s="258">
        <f t="shared" si="0"/>
        <v>3.2127937620062517E-4</v>
      </c>
      <c r="E33" s="259" t="s">
        <v>446</v>
      </c>
      <c r="F33" s="257">
        <v>630</v>
      </c>
      <c r="G33" s="261" t="s">
        <v>447</v>
      </c>
    </row>
    <row r="34" spans="1:8">
      <c r="A34" s="256" t="s">
        <v>448</v>
      </c>
      <c r="B34" s="257">
        <v>34</v>
      </c>
      <c r="C34" s="257" t="s">
        <v>449</v>
      </c>
      <c r="D34" s="258">
        <f t="shared" si="0"/>
        <v>2.8372724132003264E-5</v>
      </c>
      <c r="E34" s="259" t="s">
        <v>450</v>
      </c>
      <c r="F34" s="257">
        <v>58</v>
      </c>
      <c r="G34" s="261" t="s">
        <v>451</v>
      </c>
    </row>
    <row r="35" spans="1:8">
      <c r="A35" s="256" t="s">
        <v>452</v>
      </c>
      <c r="B35" s="257">
        <v>377</v>
      </c>
      <c r="C35" s="257" t="s">
        <v>453</v>
      </c>
      <c r="D35" s="258">
        <f t="shared" si="0"/>
        <v>3.1460344111074206E-4</v>
      </c>
      <c r="E35" s="259" t="s">
        <v>452</v>
      </c>
      <c r="F35" s="257">
        <v>430</v>
      </c>
      <c r="G35" s="261" t="s">
        <v>454</v>
      </c>
    </row>
    <row r="36" spans="1:8">
      <c r="A36" s="259" t="s">
        <v>455</v>
      </c>
      <c r="B36" s="260">
        <v>9812</v>
      </c>
      <c r="C36" s="257" t="s">
        <v>456</v>
      </c>
      <c r="D36" s="258">
        <f t="shared" si="0"/>
        <v>8.1880343877416481E-3</v>
      </c>
      <c r="E36" s="259" t="s">
        <v>455</v>
      </c>
      <c r="F36" s="260">
        <v>43660</v>
      </c>
      <c r="G36" s="262" t="s">
        <v>457</v>
      </c>
      <c r="H36" s="263"/>
    </row>
    <row r="37" spans="1:8">
      <c r="A37" s="259" t="s">
        <v>458</v>
      </c>
      <c r="B37" s="260">
        <v>16227</v>
      </c>
      <c r="C37" s="257" t="s">
        <v>459</v>
      </c>
      <c r="D37" s="258">
        <f t="shared" si="0"/>
        <v>1.3541299837941676E-2</v>
      </c>
      <c r="E37" s="264"/>
      <c r="F37" s="264"/>
      <c r="G37" s="265"/>
      <c r="H37" s="263"/>
    </row>
    <row r="38" spans="1:8" s="223" customFormat="1">
      <c r="A38" s="266" t="s">
        <v>460</v>
      </c>
      <c r="B38" s="267"/>
      <c r="C38" s="267"/>
      <c r="D38" s="267"/>
      <c r="E38" s="268"/>
      <c r="F38" s="268"/>
      <c r="G38" s="269"/>
      <c r="H38" s="270"/>
    </row>
    <row r="39" spans="1:8">
      <c r="A39" s="259" t="s">
        <v>461</v>
      </c>
      <c r="B39" s="243" t="s">
        <v>353</v>
      </c>
      <c r="C39" s="243" t="s">
        <v>354</v>
      </c>
      <c r="D39" s="271" t="s">
        <v>462</v>
      </c>
      <c r="E39" s="254"/>
      <c r="F39" s="254"/>
      <c r="G39" s="272"/>
      <c r="H39" s="263"/>
    </row>
    <row r="40" spans="1:8">
      <c r="A40" s="259" t="s">
        <v>463</v>
      </c>
      <c r="B40" s="273">
        <v>1110</v>
      </c>
      <c r="C40" s="274" t="s">
        <v>464</v>
      </c>
      <c r="D40" s="258">
        <f>B40/$B$8</f>
        <v>0.25470399265718219</v>
      </c>
      <c r="E40" s="254"/>
      <c r="F40" s="254"/>
      <c r="G40" s="272"/>
      <c r="H40" s="263"/>
    </row>
    <row r="41" spans="1:8">
      <c r="A41" s="259" t="s">
        <v>465</v>
      </c>
      <c r="B41" s="274">
        <v>427</v>
      </c>
      <c r="C41" s="274" t="s">
        <v>466</v>
      </c>
      <c r="D41" s="258">
        <f t="shared" ref="D41:D52" si="1">B41/$B$8</f>
        <v>9.7980725103258379E-2</v>
      </c>
      <c r="E41" s="254"/>
      <c r="F41" s="254"/>
      <c r="G41" s="272"/>
      <c r="H41" s="263"/>
    </row>
    <row r="42" spans="1:8">
      <c r="A42" s="259" t="s">
        <v>467</v>
      </c>
      <c r="B42" s="274">
        <v>0</v>
      </c>
      <c r="C42" s="274" t="s">
        <v>386</v>
      </c>
      <c r="D42" s="258">
        <f t="shared" si="1"/>
        <v>0</v>
      </c>
      <c r="E42" s="254"/>
      <c r="F42" s="254"/>
      <c r="G42" s="272"/>
      <c r="H42" s="263"/>
    </row>
    <row r="43" spans="1:8">
      <c r="A43" s="259" t="s">
        <v>468</v>
      </c>
      <c r="B43" s="274">
        <v>12</v>
      </c>
      <c r="C43" s="274" t="s">
        <v>469</v>
      </c>
      <c r="D43" s="258">
        <f t="shared" si="1"/>
        <v>2.7535566773749425E-3</v>
      </c>
      <c r="E43" s="254"/>
      <c r="F43" s="254"/>
      <c r="G43" s="272"/>
      <c r="H43" s="263"/>
    </row>
    <row r="44" spans="1:8">
      <c r="A44" s="259" t="s">
        <v>470</v>
      </c>
      <c r="B44" s="243" t="s">
        <v>353</v>
      </c>
      <c r="C44" s="243" t="s">
        <v>354</v>
      </c>
      <c r="D44" s="271" t="s">
        <v>462</v>
      </c>
      <c r="E44" s="254"/>
      <c r="F44" s="254"/>
      <c r="G44" s="272"/>
      <c r="H44" s="263"/>
    </row>
    <row r="45" spans="1:8">
      <c r="A45" s="259" t="s">
        <v>471</v>
      </c>
      <c r="B45" s="274">
        <v>576</v>
      </c>
      <c r="C45" s="274" t="s">
        <v>472</v>
      </c>
      <c r="D45" s="258">
        <f t="shared" si="1"/>
        <v>0.13217072051399725</v>
      </c>
      <c r="E45" s="254"/>
      <c r="F45" s="254"/>
      <c r="G45" s="272"/>
      <c r="H45" s="263"/>
    </row>
    <row r="46" spans="1:8">
      <c r="A46" s="259" t="s">
        <v>473</v>
      </c>
      <c r="B46" s="274">
        <v>0</v>
      </c>
      <c r="C46" s="274" t="s">
        <v>386</v>
      </c>
      <c r="D46" s="258">
        <f t="shared" si="1"/>
        <v>0</v>
      </c>
      <c r="E46" s="254"/>
      <c r="F46" s="254"/>
      <c r="G46" s="272"/>
      <c r="H46" s="263"/>
    </row>
    <row r="47" spans="1:8">
      <c r="A47" s="259" t="s">
        <v>474</v>
      </c>
      <c r="B47" s="274">
        <v>269</v>
      </c>
      <c r="C47" s="274" t="s">
        <v>475</v>
      </c>
      <c r="D47" s="258">
        <f t="shared" si="1"/>
        <v>6.1725562184488297E-2</v>
      </c>
      <c r="E47" s="254"/>
      <c r="F47" s="254"/>
      <c r="G47" s="272"/>
      <c r="H47" s="263"/>
    </row>
    <row r="48" spans="1:8">
      <c r="A48" s="259" t="s">
        <v>476</v>
      </c>
      <c r="B48" s="243" t="s">
        <v>353</v>
      </c>
      <c r="C48" s="243" t="s">
        <v>354</v>
      </c>
      <c r="D48" s="271" t="s">
        <v>462</v>
      </c>
      <c r="E48" s="254"/>
      <c r="F48" s="254"/>
      <c r="G48" s="272"/>
      <c r="H48" s="263"/>
    </row>
    <row r="49" spans="1:8">
      <c r="A49" s="259" t="s">
        <v>477</v>
      </c>
      <c r="B49" s="274">
        <v>90</v>
      </c>
      <c r="C49" s="274" t="s">
        <v>478</v>
      </c>
      <c r="D49" s="258">
        <f t="shared" si="1"/>
        <v>2.0651675080312071E-2</v>
      </c>
      <c r="E49" s="254"/>
      <c r="F49" s="254"/>
      <c r="G49" s="272"/>
      <c r="H49" s="263"/>
    </row>
    <row r="50" spans="1:8">
      <c r="A50" s="259" t="s">
        <v>479</v>
      </c>
      <c r="B50" s="274">
        <v>0</v>
      </c>
      <c r="C50" s="274" t="s">
        <v>386</v>
      </c>
      <c r="D50" s="258">
        <f t="shared" si="1"/>
        <v>0</v>
      </c>
      <c r="E50" s="254"/>
      <c r="F50" s="254"/>
      <c r="G50" s="272"/>
      <c r="H50" s="263"/>
    </row>
    <row r="51" spans="1:8" ht="30">
      <c r="A51" s="259" t="s">
        <v>480</v>
      </c>
      <c r="B51" s="273">
        <v>1820</v>
      </c>
      <c r="C51" s="274" t="s">
        <v>481</v>
      </c>
      <c r="D51" s="258">
        <f t="shared" si="1"/>
        <v>0.41762276273519966</v>
      </c>
      <c r="E51" s="254"/>
      <c r="F51" s="254"/>
      <c r="G51" s="272"/>
      <c r="H51" s="263"/>
    </row>
    <row r="52" spans="1:8" ht="30">
      <c r="A52" s="275" t="s">
        <v>482</v>
      </c>
      <c r="B52" s="276">
        <v>54</v>
      </c>
      <c r="C52" s="276" t="s">
        <v>483</v>
      </c>
      <c r="D52" s="277">
        <f t="shared" si="1"/>
        <v>1.2391005048187242E-2</v>
      </c>
      <c r="E52" s="278"/>
      <c r="F52" s="278"/>
      <c r="G52" s="279"/>
      <c r="H52" s="263"/>
    </row>
    <row r="54" spans="1:8" ht="76.5" customHeight="1">
      <c r="A54" s="461" t="s">
        <v>484</v>
      </c>
      <c r="B54" s="461"/>
      <c r="C54" s="461"/>
      <c r="D54" s="461"/>
      <c r="E54" s="461"/>
      <c r="F54" s="461"/>
      <c r="G54" s="461"/>
    </row>
    <row r="55" spans="1:8" ht="16.5" customHeight="1">
      <c r="A55" s="461" t="s">
        <v>485</v>
      </c>
      <c r="B55" s="461"/>
      <c r="C55" s="461"/>
      <c r="D55" s="461"/>
      <c r="E55" s="461"/>
      <c r="F55" s="461"/>
      <c r="G55" s="461"/>
    </row>
  </sheetData>
  <mergeCells count="2">
    <mergeCell ref="A54:G54"/>
    <mergeCell ref="A55:G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23C5-81FA-4910-AA76-A60F77FDA928}">
  <dimension ref="A1:K409"/>
  <sheetViews>
    <sheetView workbookViewId="0"/>
  </sheetViews>
  <sheetFormatPr defaultRowHeight="17.25"/>
  <cols>
    <col min="1" max="1" width="97" style="222" bestFit="1" customWidth="1"/>
    <col min="2" max="2" width="11.7109375" style="222" customWidth="1"/>
    <col min="3" max="3" width="2.28515625" style="15" customWidth="1"/>
    <col min="4" max="4" width="16.42578125" style="222" customWidth="1"/>
    <col min="5" max="5" width="11.42578125" style="222" customWidth="1"/>
    <col min="6" max="16384" width="9.140625" style="222"/>
  </cols>
  <sheetData>
    <row r="1" spans="1:8" ht="15">
      <c r="A1" s="5" t="s">
        <v>525</v>
      </c>
      <c r="B1" s="5"/>
      <c r="C1" s="5"/>
      <c r="D1" s="5"/>
      <c r="E1" s="5"/>
      <c r="F1" s="5"/>
    </row>
    <row r="2" spans="1:8" s="223" customFormat="1" ht="12.75">
      <c r="A2" s="463" t="s">
        <v>488</v>
      </c>
      <c r="B2" s="463"/>
      <c r="C2" s="463"/>
      <c r="D2" s="463"/>
      <c r="E2" s="463"/>
      <c r="F2" s="9"/>
      <c r="G2" s="9"/>
      <c r="H2" s="9"/>
    </row>
    <row r="3" spans="1:8">
      <c r="A3" s="14"/>
      <c r="B3" s="5"/>
    </row>
    <row r="4" spans="1:8" ht="45">
      <c r="A4" s="17"/>
      <c r="B4" s="18" t="s">
        <v>489</v>
      </c>
      <c r="C4" s="285"/>
      <c r="D4" s="18" t="s">
        <v>143</v>
      </c>
      <c r="E4" s="18" t="s">
        <v>144</v>
      </c>
    </row>
    <row r="5" spans="1:8" ht="15">
      <c r="A5" s="462" t="s">
        <v>490</v>
      </c>
      <c r="B5" s="462"/>
      <c r="C5" s="462"/>
      <c r="D5" s="462"/>
      <c r="E5" s="462"/>
    </row>
    <row r="6" spans="1:8" s="5" customFormat="1" ht="15">
      <c r="A6" s="286" t="s">
        <v>148</v>
      </c>
      <c r="B6" s="287">
        <v>20.963256356318507</v>
      </c>
      <c r="C6" s="288"/>
      <c r="D6" s="287">
        <v>20.765657201941554</v>
      </c>
      <c r="E6" s="287">
        <v>21.162233604000633</v>
      </c>
    </row>
    <row r="7" spans="1:8" ht="15">
      <c r="A7" s="25" t="s">
        <v>491</v>
      </c>
      <c r="B7" s="289">
        <v>19.645796747346719</v>
      </c>
      <c r="C7" s="64"/>
      <c r="D7" s="289">
        <v>19.219627032072765</v>
      </c>
      <c r="E7" s="289">
        <v>20.079067346185806</v>
      </c>
    </row>
    <row r="8" spans="1:8" ht="15">
      <c r="A8" s="20" t="s">
        <v>492</v>
      </c>
      <c r="B8" s="290">
        <v>21.201206328078598</v>
      </c>
      <c r="C8" s="291"/>
      <c r="D8" s="290">
        <v>20.981156138642849</v>
      </c>
      <c r="E8" s="290">
        <v>21.422938707388816</v>
      </c>
    </row>
    <row r="9" spans="1:8" s="5" customFormat="1" ht="30">
      <c r="A9" s="292" t="s">
        <v>493</v>
      </c>
      <c r="B9" s="293"/>
      <c r="C9" s="294"/>
      <c r="D9" s="293"/>
      <c r="E9" s="293"/>
    </row>
    <row r="10" spans="1:8" ht="15">
      <c r="A10" s="295" t="s">
        <v>388</v>
      </c>
      <c r="B10" s="26"/>
      <c r="C10" s="99"/>
      <c r="D10" s="26"/>
      <c r="E10" s="26"/>
    </row>
    <row r="11" spans="1:8" ht="15">
      <c r="A11" s="296" t="s">
        <v>494</v>
      </c>
      <c r="B11" s="289">
        <v>20.775006693493925</v>
      </c>
      <c r="C11" s="64"/>
      <c r="D11" s="289">
        <v>19.834325455582217</v>
      </c>
      <c r="E11" s="289">
        <v>21.748198298114986</v>
      </c>
    </row>
    <row r="12" spans="1:8" ht="15">
      <c r="A12" s="296" t="s">
        <v>495</v>
      </c>
      <c r="B12" s="289">
        <v>29.302825736304438</v>
      </c>
      <c r="C12" s="64"/>
      <c r="D12" s="289">
        <v>27.199935380318884</v>
      </c>
      <c r="E12" s="289">
        <v>31.497953242212724</v>
      </c>
    </row>
    <row r="13" spans="1:8" ht="15">
      <c r="A13" s="296" t="s">
        <v>496</v>
      </c>
      <c r="B13" s="289">
        <v>31.369840899714802</v>
      </c>
      <c r="C13" s="64"/>
      <c r="D13" s="289">
        <v>28.871331193873456</v>
      </c>
      <c r="E13" s="289">
        <v>33.981272711464591</v>
      </c>
    </row>
    <row r="14" spans="1:8" ht="15">
      <c r="A14" s="296" t="s">
        <v>497</v>
      </c>
      <c r="B14" s="289">
        <v>22.969090117544624</v>
      </c>
      <c r="C14" s="64"/>
      <c r="D14" s="289">
        <v>18.838468759862621</v>
      </c>
      <c r="E14" s="289">
        <v>27.696342788743987</v>
      </c>
    </row>
    <row r="15" spans="1:8" ht="15">
      <c r="A15" s="295" t="s">
        <v>362</v>
      </c>
      <c r="B15" s="26"/>
      <c r="C15" s="99"/>
      <c r="D15" s="26"/>
      <c r="E15" s="26"/>
    </row>
    <row r="16" spans="1:8" ht="15">
      <c r="A16" s="296" t="s">
        <v>498</v>
      </c>
      <c r="B16" s="289">
        <v>17.604100501693257</v>
      </c>
      <c r="C16" s="64"/>
      <c r="D16" s="289">
        <v>17.00437122817285</v>
      </c>
      <c r="E16" s="289">
        <v>18.220338140448092</v>
      </c>
    </row>
    <row r="17" spans="1:5" ht="15">
      <c r="A17" s="296" t="s">
        <v>499</v>
      </c>
      <c r="B17" s="289">
        <v>12.84259984338293</v>
      </c>
      <c r="C17" s="64"/>
      <c r="D17" s="289">
        <v>11.503741637144971</v>
      </c>
      <c r="E17" s="289">
        <v>14.312080080513939</v>
      </c>
    </row>
    <row r="18" spans="1:5" ht="15">
      <c r="A18" s="296" t="s">
        <v>500</v>
      </c>
      <c r="B18" s="289">
        <v>15.543874359057048</v>
      </c>
      <c r="C18" s="64"/>
      <c r="D18" s="289">
        <v>13.110149952326294</v>
      </c>
      <c r="E18" s="289">
        <v>18.334058302999058</v>
      </c>
    </row>
    <row r="19" spans="1:5" ht="15">
      <c r="A19" s="296" t="s">
        <v>501</v>
      </c>
      <c r="B19" s="289">
        <v>16.710411198600177</v>
      </c>
      <c r="C19" s="64"/>
      <c r="D19" s="289">
        <v>13.223603701818924</v>
      </c>
      <c r="E19" s="289">
        <v>20.895235294143973</v>
      </c>
    </row>
    <row r="20" spans="1:5" ht="15">
      <c r="A20" s="295" t="s">
        <v>414</v>
      </c>
      <c r="B20" s="26"/>
      <c r="C20" s="99"/>
      <c r="D20" s="26"/>
      <c r="E20" s="26"/>
    </row>
    <row r="21" spans="1:5" ht="15">
      <c r="A21" s="296" t="s">
        <v>502</v>
      </c>
      <c r="B21" s="289">
        <v>15.69573682764552</v>
      </c>
      <c r="C21" s="64"/>
      <c r="D21" s="289">
        <v>14.223271405565802</v>
      </c>
      <c r="E21" s="289">
        <v>17.289912795182698</v>
      </c>
    </row>
    <row r="22" spans="1:5" ht="15">
      <c r="A22" s="296" t="s">
        <v>503</v>
      </c>
      <c r="B22" s="289">
        <v>17.873462214411248</v>
      </c>
      <c r="C22" s="64"/>
      <c r="D22" s="289">
        <v>14.774891093190542</v>
      </c>
      <c r="E22" s="289">
        <v>21.458245855276399</v>
      </c>
    </row>
    <row r="23" spans="1:5" ht="15">
      <c r="A23" s="296" t="s">
        <v>504</v>
      </c>
      <c r="B23" s="289">
        <v>18.468447396734806</v>
      </c>
      <c r="C23" s="64"/>
      <c r="D23" s="289">
        <v>14.58403957511479</v>
      </c>
      <c r="E23" s="289">
        <v>23.107563911076664</v>
      </c>
    </row>
    <row r="24" spans="1:5" ht="15">
      <c r="A24" s="296" t="s">
        <v>505</v>
      </c>
      <c r="B24" s="289">
        <v>19.849812265331664</v>
      </c>
      <c r="C24" s="64"/>
      <c r="D24" s="289">
        <v>15.821650919824476</v>
      </c>
      <c r="E24" s="289">
        <v>24.603782700750422</v>
      </c>
    </row>
    <row r="25" spans="1:5" ht="15">
      <c r="A25" s="297" t="s">
        <v>506</v>
      </c>
      <c r="B25" s="290">
        <v>30.840730446217755</v>
      </c>
      <c r="C25" s="291"/>
      <c r="D25" s="290">
        <v>28.710893526013265</v>
      </c>
      <c r="E25" s="290">
        <v>33.055303826372821</v>
      </c>
    </row>
    <row r="26" spans="1:5" s="5" customFormat="1">
      <c r="A26" s="298" t="s">
        <v>507</v>
      </c>
      <c r="B26" s="123"/>
      <c r="C26" s="7"/>
      <c r="D26" s="293"/>
      <c r="E26" s="293"/>
    </row>
    <row r="27" spans="1:5" ht="15">
      <c r="A27" s="52" t="s">
        <v>508</v>
      </c>
      <c r="B27" s="289">
        <v>51.650030530736345</v>
      </c>
      <c r="C27" s="64"/>
      <c r="D27" s="289">
        <v>50.590726371395348</v>
      </c>
      <c r="E27" s="289">
        <v>52.707853915226153</v>
      </c>
    </row>
    <row r="28" spans="1:5" ht="15">
      <c r="A28" s="53" t="s">
        <v>509</v>
      </c>
      <c r="B28" s="290">
        <v>5.5107241335659598</v>
      </c>
      <c r="C28" s="291"/>
      <c r="D28" s="290">
        <v>5.1913487129542322</v>
      </c>
      <c r="E28" s="290">
        <v>5.8485357005124206</v>
      </c>
    </row>
    <row r="29" spans="1:5" s="5" customFormat="1">
      <c r="A29" s="298" t="s">
        <v>510</v>
      </c>
      <c r="B29" s="293"/>
      <c r="C29" s="299"/>
      <c r="D29" s="293"/>
      <c r="E29" s="293"/>
    </row>
    <row r="30" spans="1:5" ht="15">
      <c r="A30" s="52" t="s">
        <v>511</v>
      </c>
      <c r="B30" s="289">
        <v>14.799151287658008</v>
      </c>
      <c r="C30" s="64"/>
      <c r="D30" s="289">
        <v>13.934804205094325</v>
      </c>
      <c r="E30" s="289">
        <v>15.70732727143181</v>
      </c>
    </row>
    <row r="31" spans="1:5" ht="15">
      <c r="A31" s="53" t="s">
        <v>512</v>
      </c>
      <c r="B31" s="290">
        <v>1.4235941591584926</v>
      </c>
      <c r="C31" s="291"/>
      <c r="D31" s="290">
        <v>1.2714455438769396</v>
      </c>
      <c r="E31" s="290">
        <v>1.5936558747158622</v>
      </c>
    </row>
    <row r="32" spans="1:5" ht="15">
      <c r="A32" s="462" t="s">
        <v>513</v>
      </c>
      <c r="B32" s="462"/>
      <c r="C32" s="462"/>
      <c r="D32" s="462"/>
      <c r="E32" s="462"/>
    </row>
    <row r="33" spans="1:5" s="5" customFormat="1" ht="15">
      <c r="A33" s="286" t="s">
        <v>148</v>
      </c>
      <c r="B33" s="290">
        <v>9.2897932713765368</v>
      </c>
      <c r="C33" s="291"/>
      <c r="D33" s="290">
        <v>9.1578743562073424</v>
      </c>
      <c r="E33" s="290">
        <v>9.4234153502465574</v>
      </c>
    </row>
    <row r="34" spans="1:5" ht="15">
      <c r="A34" s="25" t="s">
        <v>491</v>
      </c>
      <c r="B34" s="289">
        <v>8.9593800106894701</v>
      </c>
      <c r="C34" s="64"/>
      <c r="D34" s="289">
        <v>8.6516349250707218</v>
      </c>
      <c r="E34" s="289">
        <v>9.2769601142576654</v>
      </c>
    </row>
    <row r="35" spans="1:5" ht="15">
      <c r="A35" s="20" t="s">
        <v>492</v>
      </c>
      <c r="B35" s="290">
        <v>9.3494701111932859</v>
      </c>
      <c r="C35" s="291"/>
      <c r="D35" s="290">
        <v>9.2052251813021719</v>
      </c>
      <c r="E35" s="290">
        <v>9.4957389512720169</v>
      </c>
    </row>
    <row r="36" spans="1:5" s="5" customFormat="1" ht="30">
      <c r="A36" s="292" t="s">
        <v>493</v>
      </c>
      <c r="B36" s="293"/>
      <c r="C36" s="294"/>
      <c r="D36" s="293"/>
      <c r="E36" s="293"/>
    </row>
    <row r="37" spans="1:5" ht="15">
      <c r="A37" s="295" t="s">
        <v>388</v>
      </c>
      <c r="B37" s="26"/>
      <c r="C37" s="99"/>
      <c r="D37" s="26"/>
      <c r="E37" s="26"/>
    </row>
    <row r="38" spans="1:5" ht="15">
      <c r="A38" s="296" t="s">
        <v>494</v>
      </c>
      <c r="B38" s="289">
        <v>10.491402356909084</v>
      </c>
      <c r="C38" s="64"/>
      <c r="D38" s="289">
        <v>9.7861412846676341</v>
      </c>
      <c r="E38" s="289">
        <v>11.241156469567871</v>
      </c>
    </row>
    <row r="39" spans="1:5" ht="15">
      <c r="A39" s="296" t="s">
        <v>495</v>
      </c>
      <c r="B39" s="289">
        <v>9.0387717306888113</v>
      </c>
      <c r="C39" s="64"/>
      <c r="D39" s="289">
        <v>7.7712494091652564</v>
      </c>
      <c r="E39" s="289">
        <v>10.489519001555541</v>
      </c>
    </row>
    <row r="40" spans="1:5" ht="15">
      <c r="A40" s="296" t="s">
        <v>496</v>
      </c>
      <c r="B40" s="289">
        <v>10.168427472152967</v>
      </c>
      <c r="C40" s="64"/>
      <c r="D40" s="289">
        <v>8.8137434485419792</v>
      </c>
      <c r="E40" s="289">
        <v>11.704601673933663</v>
      </c>
    </row>
    <row r="41" spans="1:5" ht="15">
      <c r="A41" s="296" t="s">
        <v>497</v>
      </c>
      <c r="B41" s="289">
        <v>7.3051806704397038</v>
      </c>
      <c r="C41" s="64"/>
      <c r="D41" s="289">
        <v>4.9624820363939826</v>
      </c>
      <c r="E41" s="289">
        <v>10.630123139483388</v>
      </c>
    </row>
    <row r="42" spans="1:5" ht="15">
      <c r="A42" s="295" t="s">
        <v>362</v>
      </c>
      <c r="B42" s="26"/>
      <c r="C42" s="99"/>
      <c r="D42" s="26"/>
      <c r="E42" s="26"/>
    </row>
    <row r="43" spans="1:5" ht="15">
      <c r="A43" s="296" t="s">
        <v>498</v>
      </c>
      <c r="B43" s="289">
        <v>8.3319463456554459</v>
      </c>
      <c r="C43" s="64"/>
      <c r="D43" s="289">
        <v>7.8680761466841167</v>
      </c>
      <c r="E43" s="289">
        <v>8.8205462286066627</v>
      </c>
    </row>
    <row r="44" spans="1:5" ht="15">
      <c r="A44" s="296" t="s">
        <v>499</v>
      </c>
      <c r="B44" s="289">
        <v>9.4786416226410921</v>
      </c>
      <c r="C44" s="64"/>
      <c r="D44" s="289">
        <v>8.3698702514436452</v>
      </c>
      <c r="E44" s="289">
        <v>10.717114603354089</v>
      </c>
    </row>
    <row r="45" spans="1:5" ht="15">
      <c r="A45" s="296" t="s">
        <v>500</v>
      </c>
      <c r="B45" s="289">
        <v>5.1694669289561093</v>
      </c>
      <c r="C45" s="64"/>
      <c r="D45" s="289">
        <v>3.9269605627556983</v>
      </c>
      <c r="E45" s="289">
        <v>6.7773741441767648</v>
      </c>
    </row>
    <row r="46" spans="1:5" ht="15">
      <c r="A46" s="296" t="s">
        <v>501</v>
      </c>
      <c r="B46" s="289">
        <v>7.7719451735199767</v>
      </c>
      <c r="C46" s="64"/>
      <c r="D46" s="289">
        <v>5.6990550605479946</v>
      </c>
      <c r="E46" s="289">
        <v>10.514729515980575</v>
      </c>
    </row>
    <row r="47" spans="1:5" ht="15">
      <c r="A47" s="295" t="s">
        <v>414</v>
      </c>
      <c r="B47" s="26"/>
      <c r="C47" s="99"/>
      <c r="D47" s="26"/>
      <c r="E47" s="26"/>
    </row>
    <row r="48" spans="1:5" ht="15">
      <c r="A48" s="296" t="s">
        <v>502</v>
      </c>
      <c r="B48" s="289">
        <v>7.9959864782541175</v>
      </c>
      <c r="C48" s="64"/>
      <c r="D48" s="289">
        <v>6.9897408347409193</v>
      </c>
      <c r="E48" s="289">
        <v>9.1328675625196354</v>
      </c>
    </row>
    <row r="49" spans="1:5" ht="15">
      <c r="A49" s="296" t="s">
        <v>503</v>
      </c>
      <c r="B49" s="289">
        <v>8.1898066783831283</v>
      </c>
      <c r="C49" s="64"/>
      <c r="D49" s="289">
        <v>6.2360070747543768</v>
      </c>
      <c r="E49" s="289">
        <v>10.685985962543445</v>
      </c>
    </row>
    <row r="50" spans="1:5" ht="15">
      <c r="A50" s="296" t="s">
        <v>504</v>
      </c>
      <c r="B50" s="289">
        <v>7.8589137858445994</v>
      </c>
      <c r="C50" s="64"/>
      <c r="D50" s="289">
        <v>6.0763629851384904</v>
      </c>
      <c r="E50" s="289">
        <v>10.10811288373074</v>
      </c>
    </row>
    <row r="51" spans="1:5" ht="15">
      <c r="A51" s="296" t="s">
        <v>505</v>
      </c>
      <c r="B51" s="289">
        <v>10.196078431372548</v>
      </c>
      <c r="C51" s="64"/>
      <c r="D51" s="289">
        <v>7.7057639650828165</v>
      </c>
      <c r="E51" s="289">
        <v>13.374574904346066</v>
      </c>
    </row>
    <row r="52" spans="1:5" ht="15">
      <c r="A52" s="297" t="s">
        <v>506</v>
      </c>
      <c r="B52" s="290">
        <v>10.775874951433098</v>
      </c>
      <c r="C52" s="291"/>
      <c r="D52" s="290">
        <v>9.4230898218979</v>
      </c>
      <c r="E52" s="290">
        <v>12.296501789393192</v>
      </c>
    </row>
    <row r="53" spans="1:5" s="5" customFormat="1">
      <c r="A53" s="298" t="s">
        <v>507</v>
      </c>
      <c r="B53" s="123"/>
      <c r="C53" s="7"/>
      <c r="D53" s="293"/>
      <c r="E53" s="293"/>
    </row>
    <row r="54" spans="1:5" ht="15">
      <c r="A54" s="52" t="s">
        <v>508</v>
      </c>
      <c r="B54" s="289">
        <v>13.702443705060624</v>
      </c>
      <c r="C54" s="64"/>
      <c r="D54" s="289">
        <v>13.06285634561222</v>
      </c>
      <c r="E54" s="289">
        <v>14.368171161803955</v>
      </c>
    </row>
    <row r="55" spans="1:5" ht="15">
      <c r="A55" s="53" t="s">
        <v>509</v>
      </c>
      <c r="B55" s="290">
        <v>6.8645462400863</v>
      </c>
      <c r="C55" s="291"/>
      <c r="D55" s="290">
        <v>6.5271314451939579</v>
      </c>
      <c r="E55" s="290">
        <v>7.2180565043768059</v>
      </c>
    </row>
    <row r="56" spans="1:5" s="5" customFormat="1">
      <c r="A56" s="298" t="s">
        <v>510</v>
      </c>
      <c r="B56" s="293"/>
      <c r="C56" s="299"/>
      <c r="D56" s="293"/>
      <c r="E56" s="293"/>
    </row>
    <row r="57" spans="1:5" ht="15">
      <c r="A57" s="52" t="s">
        <v>511</v>
      </c>
      <c r="B57" s="289">
        <v>13.678101708591953</v>
      </c>
      <c r="C57" s="64"/>
      <c r="D57" s="289">
        <v>12.84780860731321</v>
      </c>
      <c r="E57" s="289">
        <v>14.553092668560074</v>
      </c>
    </row>
    <row r="58" spans="1:5" ht="15">
      <c r="A58" s="53" t="s">
        <v>512</v>
      </c>
      <c r="B58" s="289">
        <v>3.8664189656156278</v>
      </c>
      <c r="C58" s="64"/>
      <c r="D58" s="289">
        <v>3.572914947522726</v>
      </c>
      <c r="E58" s="289">
        <v>4.1829875329828621</v>
      </c>
    </row>
    <row r="59" spans="1:5" ht="15">
      <c r="A59" s="462" t="s">
        <v>514</v>
      </c>
      <c r="B59" s="462"/>
      <c r="C59" s="462"/>
      <c r="D59" s="462"/>
      <c r="E59" s="462"/>
    </row>
    <row r="60" spans="1:5" s="5" customFormat="1" ht="15">
      <c r="A60" s="286" t="s">
        <v>148</v>
      </c>
      <c r="B60" s="290">
        <v>31.622308604930165</v>
      </c>
      <c r="C60" s="291"/>
      <c r="D60" s="290">
        <v>31.418087394725031</v>
      </c>
      <c r="E60" s="290">
        <v>31.827241233216714</v>
      </c>
    </row>
    <row r="61" spans="1:5" ht="15">
      <c r="A61" s="25" t="s">
        <v>491</v>
      </c>
      <c r="B61" s="289">
        <v>34.490112239444151</v>
      </c>
      <c r="C61" s="64"/>
      <c r="D61" s="289">
        <v>33.993119254671548</v>
      </c>
      <c r="E61" s="289">
        <v>34.990519598558329</v>
      </c>
    </row>
    <row r="62" spans="1:5" ht="15">
      <c r="A62" s="20" t="s">
        <v>492</v>
      </c>
      <c r="B62" s="290">
        <v>31.104346772021565</v>
      </c>
      <c r="C62" s="291"/>
      <c r="D62" s="290">
        <v>30.882832309063556</v>
      </c>
      <c r="E62" s="290">
        <v>31.326729961420803</v>
      </c>
    </row>
    <row r="63" spans="1:5" s="5" customFormat="1" ht="30">
      <c r="A63" s="292" t="s">
        <v>493</v>
      </c>
      <c r="B63" s="293"/>
      <c r="C63" s="294"/>
      <c r="D63" s="293"/>
      <c r="E63" s="293"/>
    </row>
    <row r="64" spans="1:5" ht="15">
      <c r="A64" s="295" t="s">
        <v>388</v>
      </c>
      <c r="B64" s="26"/>
      <c r="C64" s="99"/>
      <c r="D64" s="26"/>
      <c r="E64" s="26"/>
    </row>
    <row r="65" spans="1:5" ht="15">
      <c r="A65" s="296" t="s">
        <v>494</v>
      </c>
      <c r="B65" s="289">
        <v>35.789612496653248</v>
      </c>
      <c r="C65" s="64"/>
      <c r="D65" s="289">
        <v>34.670878052869881</v>
      </c>
      <c r="E65" s="289">
        <v>36.924042556427096</v>
      </c>
    </row>
    <row r="66" spans="1:5" ht="15">
      <c r="A66" s="296" t="s">
        <v>495</v>
      </c>
      <c r="B66" s="289">
        <v>33.74006810442679</v>
      </c>
      <c r="C66" s="64"/>
      <c r="D66" s="289">
        <v>31.800106079849762</v>
      </c>
      <c r="E66" s="289">
        <v>35.736364043425795</v>
      </c>
    </row>
    <row r="67" spans="1:5" ht="15">
      <c r="A67" s="296" t="s">
        <v>496</v>
      </c>
      <c r="B67" s="289">
        <v>32.530358199852913</v>
      </c>
      <c r="C67" s="64"/>
      <c r="D67" s="289">
        <v>30.31886412410978</v>
      </c>
      <c r="E67" s="289">
        <v>34.822548496373386</v>
      </c>
    </row>
    <row r="68" spans="1:5" ht="15">
      <c r="A68" s="296" t="s">
        <v>497</v>
      </c>
      <c r="B68" s="289">
        <v>43.11710927296474</v>
      </c>
      <c r="C68" s="64"/>
      <c r="D68" s="289">
        <v>38.149864213505062</v>
      </c>
      <c r="E68" s="289">
        <v>48.226810301631701</v>
      </c>
    </row>
    <row r="69" spans="1:5" ht="15">
      <c r="A69" s="295" t="s">
        <v>362</v>
      </c>
      <c r="B69" s="26"/>
      <c r="C69" s="99"/>
      <c r="D69" s="26"/>
      <c r="E69" s="26"/>
    </row>
    <row r="70" spans="1:5" ht="15">
      <c r="A70" s="296" t="s">
        <v>498</v>
      </c>
      <c r="B70" s="289">
        <v>31.903037672849798</v>
      </c>
      <c r="C70" s="64"/>
      <c r="D70" s="289">
        <v>31.169485214708942</v>
      </c>
      <c r="E70" s="289">
        <v>32.645665796279445</v>
      </c>
    </row>
    <row r="71" spans="1:5" ht="15">
      <c r="A71" s="296" t="s">
        <v>499</v>
      </c>
      <c r="B71" s="289">
        <v>41.826684460718894</v>
      </c>
      <c r="C71" s="64"/>
      <c r="D71" s="289">
        <v>39.731665286229109</v>
      </c>
      <c r="E71" s="289">
        <v>43.951611333824061</v>
      </c>
    </row>
    <row r="72" spans="1:5" ht="15">
      <c r="A72" s="296" t="s">
        <v>500</v>
      </c>
      <c r="B72" s="289">
        <v>49.295365861524076</v>
      </c>
      <c r="C72" s="64"/>
      <c r="D72" s="289">
        <v>45.502968420919757</v>
      </c>
      <c r="E72" s="289">
        <v>53.09588968410511</v>
      </c>
    </row>
    <row r="73" spans="1:5" ht="15">
      <c r="A73" s="296" t="s">
        <v>501</v>
      </c>
      <c r="B73" s="289">
        <v>42.483231262758821</v>
      </c>
      <c r="C73" s="64"/>
      <c r="D73" s="289">
        <v>36.963614567809024</v>
      </c>
      <c r="E73" s="289">
        <v>48.19687915149089</v>
      </c>
    </row>
    <row r="74" spans="1:5" ht="15">
      <c r="A74" s="295" t="s">
        <v>414</v>
      </c>
      <c r="B74" s="26"/>
      <c r="C74" s="99"/>
      <c r="D74" s="26"/>
      <c r="E74" s="26"/>
    </row>
    <row r="75" spans="1:5" ht="15">
      <c r="A75" s="296" t="s">
        <v>502</v>
      </c>
      <c r="B75" s="289">
        <v>33.666997145143753</v>
      </c>
      <c r="C75" s="64"/>
      <c r="D75" s="289">
        <v>31.768413222915271</v>
      </c>
      <c r="E75" s="289">
        <v>35.619812743553169</v>
      </c>
    </row>
    <row r="76" spans="1:5" ht="15">
      <c r="A76" s="296" t="s">
        <v>503</v>
      </c>
      <c r="B76" s="289">
        <v>40.609256004686586</v>
      </c>
      <c r="C76" s="64"/>
      <c r="D76" s="289">
        <v>36.872064611502879</v>
      </c>
      <c r="E76" s="289">
        <v>44.458469452144477</v>
      </c>
    </row>
    <row r="77" spans="1:5" ht="15">
      <c r="A77" s="296" t="s">
        <v>504</v>
      </c>
      <c r="B77" s="289">
        <v>38.387051503952847</v>
      </c>
      <c r="C77" s="64"/>
      <c r="D77" s="289">
        <v>34.910178001882898</v>
      </c>
      <c r="E77" s="289">
        <v>41.98683318976294</v>
      </c>
    </row>
    <row r="78" spans="1:5" ht="15">
      <c r="A78" s="296" t="s">
        <v>505</v>
      </c>
      <c r="B78" s="289">
        <v>33.90905298289529</v>
      </c>
      <c r="C78" s="64"/>
      <c r="D78" s="289">
        <v>29.426227651609153</v>
      </c>
      <c r="E78" s="289">
        <v>38.700307163209125</v>
      </c>
    </row>
    <row r="79" spans="1:5" ht="15">
      <c r="A79" s="297" t="s">
        <v>506</v>
      </c>
      <c r="B79" s="290">
        <v>33.185391075644823</v>
      </c>
      <c r="C79" s="291"/>
      <c r="D79" s="290">
        <v>31.197968849944189</v>
      </c>
      <c r="E79" s="290">
        <v>35.234582368116776</v>
      </c>
    </row>
    <row r="80" spans="1:5" s="5" customFormat="1">
      <c r="A80" s="298" t="s">
        <v>507</v>
      </c>
      <c r="B80" s="123"/>
      <c r="C80" s="7"/>
      <c r="D80" s="293"/>
      <c r="E80" s="293"/>
    </row>
    <row r="81" spans="1:5" ht="15">
      <c r="A81" s="52" t="s">
        <v>508</v>
      </c>
      <c r="B81" s="289">
        <v>28.321307961668353</v>
      </c>
      <c r="C81" s="64"/>
      <c r="D81" s="289">
        <v>27.399967521151318</v>
      </c>
      <c r="E81" s="289">
        <v>29.261142416514996</v>
      </c>
    </row>
    <row r="82" spans="1:5" ht="15">
      <c r="A82" s="53" t="s">
        <v>509</v>
      </c>
      <c r="B82" s="290">
        <v>37.214642281210615</v>
      </c>
      <c r="C82" s="291"/>
      <c r="D82" s="290">
        <v>36.561171125273276</v>
      </c>
      <c r="E82" s="290">
        <v>37.872820397264057</v>
      </c>
    </row>
    <row r="83" spans="1:5" s="5" customFormat="1">
      <c r="A83" s="298" t="s">
        <v>510</v>
      </c>
      <c r="B83" s="293"/>
      <c r="C83" s="299"/>
      <c r="D83" s="293"/>
      <c r="E83" s="293"/>
    </row>
    <row r="84" spans="1:5" ht="15">
      <c r="A84" s="52" t="s">
        <v>511</v>
      </c>
      <c r="B84" s="289">
        <v>46.90360486604682</v>
      </c>
      <c r="C84" s="64"/>
      <c r="D84" s="289">
        <v>45.691814567730631</v>
      </c>
      <c r="E84" s="289">
        <v>48.119057690149283</v>
      </c>
    </row>
    <row r="85" spans="1:5" ht="15">
      <c r="A85" s="53" t="s">
        <v>512</v>
      </c>
      <c r="B85" s="289">
        <v>32.95126714304736</v>
      </c>
      <c r="C85" s="64"/>
      <c r="D85" s="289">
        <v>32.200137341722758</v>
      </c>
      <c r="E85" s="289">
        <v>33.711206486343073</v>
      </c>
    </row>
    <row r="86" spans="1:5" ht="15">
      <c r="A86" s="462" t="s">
        <v>515</v>
      </c>
      <c r="B86" s="462"/>
      <c r="C86" s="462"/>
      <c r="D86" s="462"/>
      <c r="E86" s="462"/>
    </row>
    <row r="87" spans="1:5" s="5" customFormat="1" ht="15">
      <c r="A87" s="286" t="s">
        <v>148</v>
      </c>
      <c r="B87" s="290">
        <v>24.475983126987838</v>
      </c>
      <c r="C87" s="291"/>
      <c r="D87" s="290">
        <v>24.285352984239413</v>
      </c>
      <c r="E87" s="290">
        <v>24.667622125918363</v>
      </c>
    </row>
    <row r="88" spans="1:5" ht="15">
      <c r="A88" s="25" t="s">
        <v>491</v>
      </c>
      <c r="B88" s="289">
        <v>25.586470184011606</v>
      </c>
      <c r="C88" s="64"/>
      <c r="D88" s="289">
        <v>25.134543214669463</v>
      </c>
      <c r="E88" s="289">
        <v>26.043696196789838</v>
      </c>
    </row>
    <row r="89" spans="1:5" ht="15">
      <c r="A89" s="20" t="s">
        <v>492</v>
      </c>
      <c r="B89" s="290">
        <v>24.275415032103336</v>
      </c>
      <c r="C89" s="291"/>
      <c r="D89" s="290">
        <v>24.06675465891367</v>
      </c>
      <c r="E89" s="290">
        <v>24.485301145670608</v>
      </c>
    </row>
    <row r="90" spans="1:5" s="5" customFormat="1" ht="30">
      <c r="A90" s="292" t="s">
        <v>493</v>
      </c>
      <c r="B90" s="293"/>
      <c r="C90" s="294"/>
      <c r="D90" s="293"/>
      <c r="E90" s="293"/>
    </row>
    <row r="91" spans="1:5" ht="15">
      <c r="A91" s="295" t="s">
        <v>388</v>
      </c>
      <c r="B91" s="26"/>
      <c r="C91" s="99"/>
      <c r="D91" s="26"/>
      <c r="E91" s="26"/>
    </row>
    <row r="92" spans="1:5" ht="15">
      <c r="A92" s="296" t="s">
        <v>494</v>
      </c>
      <c r="B92" s="289">
        <v>24.215662376170364</v>
      </c>
      <c r="C92" s="64"/>
      <c r="D92" s="289">
        <v>23.291041651089433</v>
      </c>
      <c r="E92" s="289">
        <v>25.164947495850328</v>
      </c>
    </row>
    <row r="93" spans="1:5" ht="15">
      <c r="A93" s="296" t="s">
        <v>495</v>
      </c>
      <c r="B93" s="289">
        <v>22.493876575661627</v>
      </c>
      <c r="C93" s="64"/>
      <c r="D93" s="289">
        <v>20.719384792102495</v>
      </c>
      <c r="E93" s="289">
        <v>24.373620706475098</v>
      </c>
    </row>
    <row r="94" spans="1:5" ht="15">
      <c r="A94" s="296" t="s">
        <v>496</v>
      </c>
      <c r="B94" s="289">
        <v>21.938619935068431</v>
      </c>
      <c r="C94" s="64"/>
      <c r="D94" s="289">
        <v>19.98779329980816</v>
      </c>
      <c r="E94" s="289">
        <v>24.022683012790029</v>
      </c>
    </row>
    <row r="95" spans="1:5" ht="15">
      <c r="A95" s="296" t="s">
        <v>497</v>
      </c>
      <c r="B95" s="289">
        <v>23.308663474096647</v>
      </c>
      <c r="C95" s="64"/>
      <c r="D95" s="289">
        <v>18.804192030680948</v>
      </c>
      <c r="E95" s="289">
        <v>28.513244925947447</v>
      </c>
    </row>
    <row r="96" spans="1:5" ht="15">
      <c r="A96" s="295" t="s">
        <v>362</v>
      </c>
      <c r="B96" s="26"/>
      <c r="C96" s="99"/>
      <c r="D96" s="26"/>
      <c r="E96" s="26"/>
    </row>
    <row r="97" spans="1:5" ht="15">
      <c r="A97" s="296" t="s">
        <v>498</v>
      </c>
      <c r="B97" s="289">
        <v>27.794214053525266</v>
      </c>
      <c r="C97" s="64"/>
      <c r="D97" s="289">
        <v>27.092105002847923</v>
      </c>
      <c r="E97" s="289">
        <v>28.507404120785818</v>
      </c>
    </row>
    <row r="98" spans="1:5" ht="15">
      <c r="A98" s="296" t="s">
        <v>499</v>
      </c>
      <c r="B98" s="289">
        <v>23.995500016544057</v>
      </c>
      <c r="C98" s="64"/>
      <c r="D98" s="289">
        <v>22.241012762887191</v>
      </c>
      <c r="E98" s="289">
        <v>25.842393546567454</v>
      </c>
    </row>
    <row r="99" spans="1:5" ht="15">
      <c r="A99" s="296" t="s">
        <v>500</v>
      </c>
      <c r="B99" s="289">
        <v>23.099745235254282</v>
      </c>
      <c r="C99" s="64"/>
      <c r="D99" s="289">
        <v>20.236104709802103</v>
      </c>
      <c r="E99" s="289">
        <v>26.235335897981077</v>
      </c>
    </row>
    <row r="100" spans="1:5" ht="15">
      <c r="A100" s="296" t="s">
        <v>501</v>
      </c>
      <c r="B100" s="289">
        <v>21.660834062408867</v>
      </c>
      <c r="C100" s="64"/>
      <c r="D100" s="289">
        <v>17.354918517544078</v>
      </c>
      <c r="E100" s="289">
        <v>26.69006951242573</v>
      </c>
    </row>
    <row r="101" spans="1:5" ht="15">
      <c r="A101" s="295" t="s">
        <v>414</v>
      </c>
      <c r="B101" s="26"/>
      <c r="C101" s="99"/>
      <c r="D101" s="26"/>
      <c r="E101" s="26"/>
    </row>
    <row r="102" spans="1:5" ht="15">
      <c r="A102" s="296" t="s">
        <v>502</v>
      </c>
      <c r="B102" s="289">
        <v>28.748044005399144</v>
      </c>
      <c r="C102" s="64"/>
      <c r="D102" s="289">
        <v>26.946254037183813</v>
      </c>
      <c r="E102" s="289">
        <v>30.619815063855132</v>
      </c>
    </row>
    <row r="103" spans="1:5" ht="15">
      <c r="A103" s="296" t="s">
        <v>503</v>
      </c>
      <c r="B103" s="289">
        <v>24.094903339191564</v>
      </c>
      <c r="C103" s="64"/>
      <c r="D103" s="289">
        <v>20.956847030854245</v>
      </c>
      <c r="E103" s="289">
        <v>27.539136506610905</v>
      </c>
    </row>
    <row r="104" spans="1:5" ht="15">
      <c r="A104" s="296" t="s">
        <v>504</v>
      </c>
      <c r="B104" s="289">
        <v>24.38602236048089</v>
      </c>
      <c r="C104" s="64"/>
      <c r="D104" s="289">
        <v>20.969851326911851</v>
      </c>
      <c r="E104" s="289">
        <v>28.16041397518287</v>
      </c>
    </row>
    <row r="105" spans="1:5" ht="15">
      <c r="A105" s="296" t="s">
        <v>505</v>
      </c>
      <c r="B105" s="289">
        <v>23.963287442636631</v>
      </c>
      <c r="C105" s="64"/>
      <c r="D105" s="289">
        <v>19.35516732800231</v>
      </c>
      <c r="E105" s="289">
        <v>29.270318490562236</v>
      </c>
    </row>
    <row r="106" spans="1:5" ht="15">
      <c r="A106" s="297" t="s">
        <v>506</v>
      </c>
      <c r="B106" s="290">
        <v>19.02328222600795</v>
      </c>
      <c r="C106" s="291"/>
      <c r="D106" s="290">
        <v>17.365801435294141</v>
      </c>
      <c r="E106" s="290">
        <v>20.799142684015308</v>
      </c>
    </row>
    <row r="107" spans="1:5" s="5" customFormat="1">
      <c r="A107" s="298" t="s">
        <v>507</v>
      </c>
      <c r="B107" s="123"/>
      <c r="C107" s="7"/>
      <c r="D107" s="293"/>
      <c r="E107" s="293"/>
    </row>
    <row r="108" spans="1:5" ht="15">
      <c r="A108" s="52" t="s">
        <v>508</v>
      </c>
      <c r="B108" s="289">
        <v>4.9148254763417949</v>
      </c>
      <c r="C108" s="64"/>
      <c r="D108" s="289">
        <v>4.5075909230982747</v>
      </c>
      <c r="E108" s="289">
        <v>5.3567874362722634</v>
      </c>
    </row>
    <row r="109" spans="1:5" ht="15">
      <c r="A109" s="53" t="s">
        <v>509</v>
      </c>
      <c r="B109" s="290">
        <v>34.716362215385296</v>
      </c>
      <c r="C109" s="291"/>
      <c r="D109" s="290">
        <v>34.107568224315713</v>
      </c>
      <c r="E109" s="290">
        <v>35.330196310939002</v>
      </c>
    </row>
    <row r="110" spans="1:5" s="5" customFormat="1">
      <c r="A110" s="298" t="s">
        <v>510</v>
      </c>
      <c r="B110" s="293"/>
      <c r="C110" s="299"/>
      <c r="D110" s="293"/>
      <c r="E110" s="293"/>
    </row>
    <row r="111" spans="1:5" ht="15">
      <c r="A111" s="52" t="s">
        <v>511</v>
      </c>
      <c r="B111" s="289">
        <v>18.55819767504692</v>
      </c>
      <c r="C111" s="64"/>
      <c r="D111" s="289">
        <v>17.643212462346273</v>
      </c>
      <c r="E111" s="289">
        <v>19.509393707934432</v>
      </c>
    </row>
    <row r="112" spans="1:5" ht="15">
      <c r="A112" s="53" t="s">
        <v>512</v>
      </c>
      <c r="B112" s="289">
        <v>41.82634085101796</v>
      </c>
      <c r="C112" s="64"/>
      <c r="D112" s="289">
        <v>41.088749307910668</v>
      </c>
      <c r="E112" s="289">
        <v>42.567605721302186</v>
      </c>
    </row>
    <row r="113" spans="1:5" ht="15">
      <c r="A113" s="462" t="s">
        <v>516</v>
      </c>
      <c r="B113" s="462"/>
      <c r="C113" s="462"/>
      <c r="D113" s="462"/>
      <c r="E113" s="462"/>
    </row>
    <row r="114" spans="1:5" s="5" customFormat="1" ht="15">
      <c r="A114" s="286" t="s">
        <v>148</v>
      </c>
      <c r="B114" s="290">
        <v>13.648658640386948</v>
      </c>
      <c r="C114" s="291"/>
      <c r="D114" s="290">
        <v>13.489911024305007</v>
      </c>
      <c r="E114" s="290">
        <v>13.808976184120555</v>
      </c>
    </row>
    <row r="115" spans="1:5" ht="15">
      <c r="A115" s="25" t="s">
        <v>491</v>
      </c>
      <c r="B115" s="289">
        <v>11.318240818508055</v>
      </c>
      <c r="C115" s="64"/>
      <c r="D115" s="289">
        <v>10.957187348627716</v>
      </c>
      <c r="E115" s="289">
        <v>11.689629592937148</v>
      </c>
    </row>
    <row r="116" spans="1:5" ht="15">
      <c r="A116" s="20" t="s">
        <v>492</v>
      </c>
      <c r="B116" s="290">
        <v>14.069561756603219</v>
      </c>
      <c r="C116" s="291"/>
      <c r="D116" s="290">
        <v>13.894320032279978</v>
      </c>
      <c r="E116" s="290">
        <v>14.246648017621396</v>
      </c>
    </row>
    <row r="117" spans="1:5" s="5" customFormat="1" ht="30">
      <c r="A117" s="292" t="s">
        <v>493</v>
      </c>
      <c r="B117" s="293"/>
      <c r="C117" s="294"/>
      <c r="D117" s="293"/>
      <c r="E117" s="293"/>
    </row>
    <row r="118" spans="1:5" ht="15">
      <c r="A118" s="295" t="s">
        <v>388</v>
      </c>
      <c r="B118" s="26"/>
      <c r="C118" s="99"/>
      <c r="D118" s="26"/>
      <c r="E118" s="26"/>
    </row>
    <row r="119" spans="1:5" ht="15">
      <c r="A119" s="296" t="s">
        <v>494</v>
      </c>
      <c r="B119" s="289">
        <v>8.7283160767733765</v>
      </c>
      <c r="C119" s="64"/>
      <c r="D119" s="289">
        <v>8.0756210132675594</v>
      </c>
      <c r="E119" s="289">
        <v>9.4283531891265184</v>
      </c>
    </row>
    <row r="120" spans="1:5" ht="15">
      <c r="A120" s="296" t="s">
        <v>495</v>
      </c>
      <c r="B120" s="289">
        <v>5.4244578529183345</v>
      </c>
      <c r="C120" s="64"/>
      <c r="D120" s="289">
        <v>4.3733783625049014</v>
      </c>
      <c r="E120" s="289">
        <v>6.710422810560476</v>
      </c>
    </row>
    <row r="121" spans="1:5" ht="15">
      <c r="A121" s="296" t="s">
        <v>496</v>
      </c>
      <c r="B121" s="289">
        <v>3.9927534932108841</v>
      </c>
      <c r="C121" s="64"/>
      <c r="D121" s="289">
        <v>3.1142325322188356</v>
      </c>
      <c r="E121" s="289">
        <v>5.1060430402529473</v>
      </c>
    </row>
    <row r="122" spans="1:5" ht="15">
      <c r="A122" s="296" t="s">
        <v>497</v>
      </c>
      <c r="B122" s="289">
        <v>3.2999564649542878</v>
      </c>
      <c r="C122" s="64"/>
      <c r="D122" s="289">
        <v>1.9808574162888073</v>
      </c>
      <c r="E122" s="289">
        <v>5.4486451096084405</v>
      </c>
    </row>
    <row r="123" spans="1:5" ht="15">
      <c r="A123" s="295" t="s">
        <v>362</v>
      </c>
      <c r="B123" s="26"/>
      <c r="C123" s="99"/>
      <c r="D123" s="26"/>
      <c r="E123" s="26"/>
    </row>
    <row r="124" spans="1:5" ht="15">
      <c r="A124" s="296" t="s">
        <v>498</v>
      </c>
      <c r="B124" s="289">
        <v>14.366701426276226</v>
      </c>
      <c r="C124" s="64"/>
      <c r="D124" s="289">
        <v>13.742487284178129</v>
      </c>
      <c r="E124" s="289">
        <v>15.014333483330406</v>
      </c>
    </row>
    <row r="125" spans="1:5" ht="15">
      <c r="A125" s="296" t="s">
        <v>499</v>
      </c>
      <c r="B125" s="289">
        <v>11.856574056713026</v>
      </c>
      <c r="C125" s="64"/>
      <c r="D125" s="289">
        <v>10.520057316725593</v>
      </c>
      <c r="E125" s="289">
        <v>13.337578656627297</v>
      </c>
    </row>
    <row r="126" spans="1:5" ht="15">
      <c r="A126" s="296" t="s">
        <v>500</v>
      </c>
      <c r="B126" s="289">
        <v>6.8915476152084878</v>
      </c>
      <c r="C126" s="64"/>
      <c r="D126" s="289">
        <v>5.3719727635231651</v>
      </c>
      <c r="E126" s="289">
        <v>8.8009879067500663</v>
      </c>
    </row>
    <row r="127" spans="1:5" ht="15">
      <c r="A127" s="296" t="s">
        <v>501</v>
      </c>
      <c r="B127" s="289">
        <v>11.37357830271216</v>
      </c>
      <c r="C127" s="64"/>
      <c r="D127" s="289">
        <v>8.5289989545406595</v>
      </c>
      <c r="E127" s="289">
        <v>15.011184450608054</v>
      </c>
    </row>
    <row r="128" spans="1:5" ht="15">
      <c r="A128" s="295" t="s">
        <v>414</v>
      </c>
      <c r="B128" s="26"/>
      <c r="C128" s="99"/>
      <c r="D128" s="26"/>
      <c r="E128" s="26"/>
    </row>
    <row r="129" spans="1:5" ht="15">
      <c r="A129" s="296" t="s">
        <v>502</v>
      </c>
      <c r="B129" s="289">
        <v>13.893235543557461</v>
      </c>
      <c r="C129" s="64"/>
      <c r="D129" s="289">
        <v>12.538515540626838</v>
      </c>
      <c r="E129" s="289">
        <v>15.368605868875463</v>
      </c>
    </row>
    <row r="130" spans="1:5" ht="15">
      <c r="A130" s="296" t="s">
        <v>503</v>
      </c>
      <c r="B130" s="289">
        <v>9.232571763327476</v>
      </c>
      <c r="C130" s="64"/>
      <c r="D130" s="289">
        <v>7.1058173115115029</v>
      </c>
      <c r="E130" s="289">
        <v>11.914219818831564</v>
      </c>
    </row>
    <row r="131" spans="1:5" ht="15">
      <c r="A131" s="296" t="s">
        <v>504</v>
      </c>
      <c r="B131" s="289">
        <v>10.899564952986855</v>
      </c>
      <c r="C131" s="64"/>
      <c r="D131" s="289">
        <v>8.5457814994853418</v>
      </c>
      <c r="E131" s="289">
        <v>13.803802707231295</v>
      </c>
    </row>
    <row r="132" spans="1:5" ht="15">
      <c r="A132" s="296" t="s">
        <v>505</v>
      </c>
      <c r="B132" s="289">
        <v>12.081768877763871</v>
      </c>
      <c r="C132" s="64"/>
      <c r="D132" s="289">
        <v>9.0513872732236607</v>
      </c>
      <c r="E132" s="289">
        <v>15.948800057015145</v>
      </c>
    </row>
    <row r="133" spans="1:5" ht="15">
      <c r="A133" s="297" t="s">
        <v>506</v>
      </c>
      <c r="B133" s="290">
        <v>6.1747213006963744</v>
      </c>
      <c r="C133" s="291"/>
      <c r="D133" s="290">
        <v>5.1873513597274012</v>
      </c>
      <c r="E133" s="290">
        <v>7.335488622766122</v>
      </c>
    </row>
    <row r="134" spans="1:5" s="5" customFormat="1">
      <c r="A134" s="298" t="s">
        <v>507</v>
      </c>
      <c r="B134" s="123"/>
      <c r="C134" s="7"/>
      <c r="D134" s="293"/>
      <c r="E134" s="293"/>
    </row>
    <row r="135" spans="1:5" ht="15">
      <c r="A135" s="52" t="s">
        <v>508</v>
      </c>
      <c r="B135" s="289">
        <v>1.4113923261928796</v>
      </c>
      <c r="C135" s="64"/>
      <c r="D135" s="289">
        <v>1.1736945912663206</v>
      </c>
      <c r="E135" s="289">
        <v>1.6964025046162228</v>
      </c>
    </row>
    <row r="136" spans="1:5" ht="15">
      <c r="A136" s="53" t="s">
        <v>509</v>
      </c>
      <c r="B136" s="290">
        <v>15.693725129751835</v>
      </c>
      <c r="C136" s="291"/>
      <c r="D136" s="290">
        <v>15.200694740232645</v>
      </c>
      <c r="E136" s="290">
        <v>16.199691915661244</v>
      </c>
    </row>
    <row r="137" spans="1:5" s="5" customFormat="1">
      <c r="A137" s="298" t="s">
        <v>510</v>
      </c>
      <c r="B137" s="293"/>
      <c r="C137" s="299"/>
      <c r="D137" s="293"/>
      <c r="E137" s="293"/>
    </row>
    <row r="138" spans="1:5" ht="15">
      <c r="A138" s="52" t="s">
        <v>511</v>
      </c>
      <c r="B138" s="289">
        <v>6.0609444626562965</v>
      </c>
      <c r="C138" s="64"/>
      <c r="D138" s="289">
        <v>5.4837357760392731</v>
      </c>
      <c r="E138" s="289">
        <v>6.6946057926069695</v>
      </c>
    </row>
    <row r="139" spans="1:5" ht="15">
      <c r="A139" s="53" t="s">
        <v>512</v>
      </c>
      <c r="B139" s="289">
        <v>19.93237888116056</v>
      </c>
      <c r="C139" s="64"/>
      <c r="D139" s="289">
        <v>19.303229596778561</v>
      </c>
      <c r="E139" s="289">
        <v>20.576805233268075</v>
      </c>
    </row>
    <row r="140" spans="1:5" ht="15">
      <c r="A140" s="462" t="s">
        <v>517</v>
      </c>
      <c r="B140" s="462"/>
      <c r="C140" s="462"/>
      <c r="D140" s="462"/>
      <c r="E140" s="462"/>
    </row>
    <row r="141" spans="1:5" s="5" customFormat="1" ht="15">
      <c r="A141" s="286" t="s">
        <v>148</v>
      </c>
      <c r="B141" s="290">
        <v>23.087628389238425</v>
      </c>
      <c r="C141" s="291"/>
      <c r="D141" s="290">
        <v>22.837094995566812</v>
      </c>
      <c r="E141" s="290">
        <v>23.340078898560083</v>
      </c>
    </row>
    <row r="142" spans="1:5" ht="15">
      <c r="A142" s="25" t="s">
        <v>491</v>
      </c>
      <c r="B142" s="289">
        <v>46.198641560276265</v>
      </c>
      <c r="C142" s="64"/>
      <c r="D142" s="289">
        <v>45.491736851654025</v>
      </c>
      <c r="E142" s="289">
        <v>46.907078090511035</v>
      </c>
    </row>
    <row r="143" spans="1:5" ht="15">
      <c r="A143" s="20" t="s">
        <v>492</v>
      </c>
      <c r="B143" s="290">
        <v>18.916913990367508</v>
      </c>
      <c r="C143" s="291"/>
      <c r="D143" s="290">
        <v>18.660455757719596</v>
      </c>
      <c r="E143" s="290">
        <v>19.176065894421519</v>
      </c>
    </row>
    <row r="144" spans="1:5" s="5" customFormat="1" ht="30">
      <c r="A144" s="292" t="s">
        <v>493</v>
      </c>
      <c r="B144" s="293"/>
      <c r="C144" s="294"/>
      <c r="D144" s="293"/>
      <c r="E144" s="293"/>
    </row>
    <row r="145" spans="1:5" ht="15">
      <c r="A145" s="295" t="s">
        <v>388</v>
      </c>
      <c r="B145" s="26"/>
      <c r="C145" s="99"/>
      <c r="D145" s="26"/>
      <c r="E145" s="26"/>
    </row>
    <row r="146" spans="1:5" ht="15">
      <c r="A146" s="296" t="s">
        <v>494</v>
      </c>
      <c r="B146" s="289">
        <v>24.762456298393499</v>
      </c>
      <c r="C146" s="64"/>
      <c r="D146" s="289">
        <v>23.433492955203068</v>
      </c>
      <c r="E146" s="289">
        <v>26.141056002277203</v>
      </c>
    </row>
    <row r="147" spans="1:5" ht="15">
      <c r="A147" s="296" t="s">
        <v>495</v>
      </c>
      <c r="B147" s="289">
        <v>56.047916015335751</v>
      </c>
      <c r="C147" s="64"/>
      <c r="D147" s="289">
        <v>53.073451954018161</v>
      </c>
      <c r="E147" s="289">
        <v>58.979562981230714</v>
      </c>
    </row>
    <row r="148" spans="1:5" ht="15">
      <c r="A148" s="296" t="s">
        <v>496</v>
      </c>
      <c r="B148" s="289">
        <v>43.253849080024828</v>
      </c>
      <c r="C148" s="64"/>
      <c r="D148" s="289">
        <v>39.740782507138711</v>
      </c>
      <c r="E148" s="289">
        <v>46.836093407678618</v>
      </c>
    </row>
    <row r="149" spans="1:5" ht="15">
      <c r="A149" s="296" t="s">
        <v>497</v>
      </c>
      <c r="B149" s="289">
        <v>47.983053969423466</v>
      </c>
      <c r="C149" s="64"/>
      <c r="D149" s="289">
        <v>41.585690488937395</v>
      </c>
      <c r="E149" s="289">
        <v>54.447252962088676</v>
      </c>
    </row>
    <row r="150" spans="1:5" ht="15">
      <c r="A150" s="295" t="s">
        <v>362</v>
      </c>
      <c r="B150" s="26"/>
      <c r="C150" s="99"/>
      <c r="D150" s="26"/>
      <c r="E150" s="26"/>
    </row>
    <row r="151" spans="1:5" ht="15">
      <c r="A151" s="296" t="s">
        <v>498</v>
      </c>
      <c r="B151" s="289">
        <v>60.786996231026706</v>
      </c>
      <c r="C151" s="64"/>
      <c r="D151" s="289">
        <v>59.801422466180419</v>
      </c>
      <c r="E151" s="289">
        <v>61.763856124561102</v>
      </c>
    </row>
    <row r="152" spans="1:5" ht="15">
      <c r="A152" s="296" t="s">
        <v>499</v>
      </c>
      <c r="B152" s="289">
        <v>50.441087472650246</v>
      </c>
      <c r="C152" s="64"/>
      <c r="D152" s="289">
        <v>48.020028172357662</v>
      </c>
      <c r="E152" s="289">
        <v>52.860080020462654</v>
      </c>
    </row>
    <row r="153" spans="1:5" ht="15">
      <c r="A153" s="296" t="s">
        <v>500</v>
      </c>
      <c r="B153" s="289">
        <v>35.278056198804137</v>
      </c>
      <c r="C153" s="64"/>
      <c r="D153" s="289">
        <v>31.525301347981593</v>
      </c>
      <c r="E153" s="289">
        <v>39.221656604570718</v>
      </c>
    </row>
    <row r="154" spans="1:5" ht="15">
      <c r="A154" s="296" t="s">
        <v>501</v>
      </c>
      <c r="B154" s="289">
        <v>42.886795465431902</v>
      </c>
      <c r="C154" s="64"/>
      <c r="D154" s="289">
        <v>37.02863363190896</v>
      </c>
      <c r="E154" s="289">
        <v>48.95130135074681</v>
      </c>
    </row>
    <row r="155" spans="1:5" ht="15">
      <c r="A155" s="295" t="s">
        <v>414</v>
      </c>
      <c r="B155" s="26"/>
      <c r="C155" s="99"/>
      <c r="D155" s="26"/>
      <c r="E155" s="26"/>
    </row>
    <row r="156" spans="1:5" ht="15">
      <c r="A156" s="296" t="s">
        <v>502</v>
      </c>
      <c r="B156" s="289">
        <v>20.877494449809976</v>
      </c>
      <c r="C156" s="64"/>
      <c r="D156" s="289">
        <v>18.875180591866719</v>
      </c>
      <c r="E156" s="289">
        <v>23.031912979346032</v>
      </c>
    </row>
    <row r="157" spans="1:5" ht="15">
      <c r="A157" s="296" t="s">
        <v>503</v>
      </c>
      <c r="B157" s="289">
        <v>42.596196095662549</v>
      </c>
      <c r="C157" s="64"/>
      <c r="D157" s="289">
        <v>38.051237666142043</v>
      </c>
      <c r="E157" s="289">
        <v>47.269788034872498</v>
      </c>
    </row>
    <row r="158" spans="1:5" ht="15">
      <c r="A158" s="296" t="s">
        <v>504</v>
      </c>
      <c r="B158" s="289">
        <v>48.775729197151499</v>
      </c>
      <c r="C158" s="64"/>
      <c r="D158" s="289">
        <v>43.484558863786283</v>
      </c>
      <c r="E158" s="289">
        <v>54.094479212470162</v>
      </c>
    </row>
    <row r="159" spans="1:5" ht="15">
      <c r="A159" s="296" t="s">
        <v>505</v>
      </c>
      <c r="B159" s="289">
        <v>14.464460023072146</v>
      </c>
      <c r="C159" s="64"/>
      <c r="D159" s="289">
        <v>10.900638843258079</v>
      </c>
      <c r="E159" s="289">
        <v>18.945674925160827</v>
      </c>
    </row>
    <row r="160" spans="1:5" ht="15">
      <c r="A160" s="297" t="s">
        <v>506</v>
      </c>
      <c r="B160" s="290">
        <v>25.926617971802273</v>
      </c>
      <c r="C160" s="291"/>
      <c r="D160" s="290">
        <v>23.13161534183369</v>
      </c>
      <c r="E160" s="290">
        <v>28.932228151218599</v>
      </c>
    </row>
    <row r="161" spans="1:5" s="5" customFormat="1">
      <c r="A161" s="298" t="s">
        <v>507</v>
      </c>
      <c r="B161" s="123"/>
      <c r="C161" s="7"/>
      <c r="D161" s="293"/>
      <c r="E161" s="293"/>
    </row>
    <row r="162" spans="1:5" ht="15">
      <c r="A162" s="52" t="s">
        <v>508</v>
      </c>
      <c r="B162" s="289">
        <v>11.46394457171454</v>
      </c>
      <c r="C162" s="64"/>
      <c r="D162" s="289">
        <v>10.690099068950142</v>
      </c>
      <c r="E162" s="289">
        <v>12.286101752777888</v>
      </c>
    </row>
    <row r="163" spans="1:5" ht="15">
      <c r="A163" s="53" t="s">
        <v>509</v>
      </c>
      <c r="B163" s="290">
        <v>58.59482725149897</v>
      </c>
      <c r="C163" s="291"/>
      <c r="D163" s="290">
        <v>57.812736043057733</v>
      </c>
      <c r="E163" s="290">
        <v>59.372608550257702</v>
      </c>
    </row>
    <row r="164" spans="1:5" s="5" customFormat="1">
      <c r="A164" s="298" t="s">
        <v>510</v>
      </c>
      <c r="B164" s="293"/>
      <c r="C164" s="299"/>
      <c r="D164" s="293"/>
      <c r="E164" s="293"/>
    </row>
    <row r="165" spans="1:5" ht="15">
      <c r="A165" s="52" t="s">
        <v>511</v>
      </c>
      <c r="B165" s="289">
        <v>63.794269495578135</v>
      </c>
      <c r="C165" s="64"/>
      <c r="D165" s="289">
        <v>62.381855363210271</v>
      </c>
      <c r="E165" s="289">
        <v>65.183250615888952</v>
      </c>
    </row>
    <row r="166" spans="1:5" ht="15">
      <c r="A166" s="53" t="s">
        <v>512</v>
      </c>
      <c r="B166" s="289">
        <v>56.364722889732874</v>
      </c>
      <c r="C166" s="64"/>
      <c r="D166" s="289">
        <v>55.495080825460775</v>
      </c>
      <c r="E166" s="289">
        <v>57.230468270775283</v>
      </c>
    </row>
    <row r="167" spans="1:5" ht="15">
      <c r="A167" s="462" t="s">
        <v>518</v>
      </c>
      <c r="B167" s="462"/>
      <c r="C167" s="462"/>
      <c r="D167" s="462"/>
      <c r="E167" s="462"/>
    </row>
    <row r="168" spans="1:5" s="5" customFormat="1" ht="15">
      <c r="A168" s="286" t="s">
        <v>148</v>
      </c>
      <c r="B168" s="290">
        <v>38.914476094843209</v>
      </c>
      <c r="C168" s="291"/>
      <c r="D168" s="290">
        <v>38.555543477594298</v>
      </c>
      <c r="E168" s="290">
        <v>39.274614355611867</v>
      </c>
    </row>
    <row r="169" spans="1:5" ht="15">
      <c r="A169" s="25" t="s">
        <v>491</v>
      </c>
      <c r="B169" s="289">
        <v>39.989651473662533</v>
      </c>
      <c r="C169" s="64"/>
      <c r="D169" s="289">
        <v>39.093465601089868</v>
      </c>
      <c r="E169" s="289">
        <v>40.892588233466341</v>
      </c>
    </row>
    <row r="170" spans="1:5" ht="15">
      <c r="A170" s="20" t="s">
        <v>492</v>
      </c>
      <c r="B170" s="290">
        <v>38.71909415488372</v>
      </c>
      <c r="C170" s="291"/>
      <c r="D170" s="290">
        <v>38.32786803292074</v>
      </c>
      <c r="E170" s="290">
        <v>39.111781100911436</v>
      </c>
    </row>
    <row r="171" spans="1:5" s="5" customFormat="1" ht="30">
      <c r="A171" s="292" t="s">
        <v>493</v>
      </c>
      <c r="B171" s="293"/>
      <c r="C171" s="294"/>
      <c r="D171" s="293"/>
      <c r="E171" s="293"/>
    </row>
    <row r="172" spans="1:5" ht="15">
      <c r="A172" s="295" t="s">
        <v>388</v>
      </c>
      <c r="B172" s="26"/>
      <c r="C172" s="99"/>
      <c r="D172" s="26"/>
      <c r="E172" s="26"/>
    </row>
    <row r="173" spans="1:5" ht="15">
      <c r="A173" s="296" t="s">
        <v>494</v>
      </c>
      <c r="B173" s="289">
        <v>33.66151188183958</v>
      </c>
      <c r="C173" s="64"/>
      <c r="D173" s="289">
        <v>31.769832953484006</v>
      </c>
      <c r="E173" s="289">
        <v>35.607046177442044</v>
      </c>
    </row>
    <row r="174" spans="1:5" ht="15">
      <c r="A174" s="296" t="s">
        <v>495</v>
      </c>
      <c r="B174" s="289">
        <v>57.56271758781957</v>
      </c>
      <c r="C174" s="64"/>
      <c r="D174" s="289">
        <v>52.792959364954896</v>
      </c>
      <c r="E174" s="289">
        <v>62.195648982651178</v>
      </c>
    </row>
    <row r="175" spans="1:5" ht="15">
      <c r="A175" s="296" t="s">
        <v>496</v>
      </c>
      <c r="B175" s="289">
        <v>54.61276549748689</v>
      </c>
      <c r="C175" s="64"/>
      <c r="D175" s="289">
        <v>49.521061908866542</v>
      </c>
      <c r="E175" s="289">
        <v>59.609772022653281</v>
      </c>
    </row>
    <row r="176" spans="1:5" ht="15">
      <c r="A176" s="296" t="s">
        <v>497</v>
      </c>
      <c r="B176" s="289">
        <v>38.97225615075903</v>
      </c>
      <c r="C176" s="64"/>
      <c r="D176" s="289">
        <v>30.507755981909646</v>
      </c>
      <c r="E176" s="289">
        <v>48.157761121167361</v>
      </c>
    </row>
    <row r="177" spans="1:5" ht="15">
      <c r="A177" s="295" t="s">
        <v>362</v>
      </c>
      <c r="B177" s="26"/>
      <c r="C177" s="99"/>
      <c r="D177" s="26"/>
      <c r="E177" s="26"/>
    </row>
    <row r="178" spans="1:5" ht="15">
      <c r="A178" s="296" t="s">
        <v>498</v>
      </c>
      <c r="B178" s="289">
        <v>44.555063028595129</v>
      </c>
      <c r="C178" s="64"/>
      <c r="D178" s="289">
        <v>43.201911364241418</v>
      </c>
      <c r="E178" s="289">
        <v>45.916334676912243</v>
      </c>
    </row>
    <row r="179" spans="1:5" ht="15">
      <c r="A179" s="296" t="s">
        <v>499</v>
      </c>
      <c r="B179" s="289">
        <v>32.802717237475235</v>
      </c>
      <c r="C179" s="64"/>
      <c r="D179" s="289">
        <v>29.920998766297874</v>
      </c>
      <c r="E179" s="289">
        <v>35.820114621558794</v>
      </c>
    </row>
    <row r="180" spans="1:5" ht="15">
      <c r="A180" s="296" t="s">
        <v>500</v>
      </c>
      <c r="B180" s="289">
        <v>22.504065040650406</v>
      </c>
      <c r="C180" s="64"/>
      <c r="D180" s="289">
        <v>19.101238828881364</v>
      </c>
      <c r="E180" s="289">
        <v>26.315899844584571</v>
      </c>
    </row>
    <row r="181" spans="1:5" ht="15">
      <c r="A181" s="296" t="s">
        <v>501</v>
      </c>
      <c r="B181" s="289">
        <v>25.765606595995287</v>
      </c>
      <c r="C181" s="64"/>
      <c r="D181" s="289">
        <v>20.442734271655421</v>
      </c>
      <c r="E181" s="289">
        <v>31.918396024171663</v>
      </c>
    </row>
    <row r="182" spans="1:5" ht="15">
      <c r="A182" s="295" t="s">
        <v>414</v>
      </c>
      <c r="B182" s="26"/>
      <c r="C182" s="99"/>
      <c r="D182" s="26"/>
      <c r="E182" s="26"/>
    </row>
    <row r="183" spans="1:5" ht="15">
      <c r="A183" s="296" t="s">
        <v>502</v>
      </c>
      <c r="B183" s="289">
        <v>20.187601467139679</v>
      </c>
      <c r="C183" s="64"/>
      <c r="D183" s="289">
        <v>17.816127376941466</v>
      </c>
      <c r="E183" s="289">
        <v>22.787214208706764</v>
      </c>
    </row>
    <row r="184" spans="1:5" ht="15">
      <c r="A184" s="296" t="s">
        <v>503</v>
      </c>
      <c r="B184" s="289">
        <v>32.558412586591523</v>
      </c>
      <c r="C184" s="64"/>
      <c r="D184" s="289">
        <v>26.651814399730178</v>
      </c>
      <c r="E184" s="289">
        <v>39.076645757450287</v>
      </c>
    </row>
    <row r="185" spans="1:5" ht="15">
      <c r="A185" s="296" t="s">
        <v>504</v>
      </c>
      <c r="B185" s="289">
        <v>36.937064923994882</v>
      </c>
      <c r="C185" s="64"/>
      <c r="D185" s="289">
        <v>29.841872498484754</v>
      </c>
      <c r="E185" s="289">
        <v>44.645702914055597</v>
      </c>
    </row>
    <row r="186" spans="1:5" ht="15">
      <c r="A186" s="296" t="s">
        <v>505</v>
      </c>
      <c r="B186" s="289">
        <v>45.025597269624576</v>
      </c>
      <c r="C186" s="64"/>
      <c r="D186" s="289">
        <v>37.565092726732303</v>
      </c>
      <c r="E186" s="289">
        <v>52.71672838837975</v>
      </c>
    </row>
    <row r="187" spans="1:5" ht="15">
      <c r="A187" s="297" t="s">
        <v>506</v>
      </c>
      <c r="B187" s="290">
        <v>41.085881124911126</v>
      </c>
      <c r="C187" s="291"/>
      <c r="D187" s="290">
        <v>37.466992135831482</v>
      </c>
      <c r="E187" s="290">
        <v>44.803871551316746</v>
      </c>
    </row>
    <row r="188" spans="1:5" s="5" customFormat="1">
      <c r="A188" s="298" t="s">
        <v>507</v>
      </c>
      <c r="B188" s="123"/>
      <c r="C188" s="7"/>
      <c r="D188" s="293"/>
      <c r="E188" s="293"/>
    </row>
    <row r="189" spans="1:5" ht="15">
      <c r="A189" s="52" t="s">
        <v>508</v>
      </c>
      <c r="B189" s="289">
        <v>34.477734429251413</v>
      </c>
      <c r="C189" s="64"/>
      <c r="D189" s="289">
        <v>33.269281622821985</v>
      </c>
      <c r="E189" s="289">
        <v>35.706594730190972</v>
      </c>
    </row>
    <row r="190" spans="1:5" ht="15">
      <c r="A190" s="53" t="s">
        <v>509</v>
      </c>
      <c r="B190" s="290">
        <v>42.41286518026439</v>
      </c>
      <c r="C190" s="291"/>
      <c r="D190" s="290">
        <v>41.451201213777367</v>
      </c>
      <c r="E190" s="290">
        <v>43.38030922760958</v>
      </c>
    </row>
    <row r="191" spans="1:5" s="5" customFormat="1">
      <c r="A191" s="298" t="s">
        <v>510</v>
      </c>
      <c r="B191" s="293"/>
      <c r="C191" s="299"/>
      <c r="D191" s="293"/>
      <c r="E191" s="293"/>
    </row>
    <row r="192" spans="1:5" ht="15">
      <c r="A192" s="52" t="s">
        <v>511</v>
      </c>
      <c r="B192" s="289">
        <v>52.862545167283528</v>
      </c>
      <c r="C192" s="64"/>
      <c r="D192" s="289">
        <v>51.117835991568697</v>
      </c>
      <c r="E192" s="289">
        <v>54.600288449846325</v>
      </c>
    </row>
    <row r="193" spans="1:5" ht="15">
      <c r="A193" s="53" t="s">
        <v>512</v>
      </c>
      <c r="B193" s="289">
        <v>37.858486355521556</v>
      </c>
      <c r="C193" s="64"/>
      <c r="D193" s="289">
        <v>36.862160809243271</v>
      </c>
      <c r="E193" s="289">
        <v>38.865164507258257</v>
      </c>
    </row>
    <row r="194" spans="1:5" ht="15">
      <c r="A194" s="462" t="s">
        <v>39</v>
      </c>
      <c r="B194" s="462"/>
      <c r="C194" s="462"/>
      <c r="D194" s="462"/>
      <c r="E194" s="462"/>
    </row>
    <row r="195" spans="1:5" s="5" customFormat="1" ht="15">
      <c r="A195" s="286" t="s">
        <v>148</v>
      </c>
      <c r="B195" s="290">
        <v>92.330971138317182</v>
      </c>
      <c r="C195" s="291"/>
      <c r="D195" s="290">
        <v>92.16564234414659</v>
      </c>
      <c r="E195" s="290">
        <v>92.493095166404629</v>
      </c>
    </row>
    <row r="196" spans="1:5" ht="15">
      <c r="A196" s="25" t="s">
        <v>491</v>
      </c>
      <c r="B196" s="289">
        <v>94.068007094664679</v>
      </c>
      <c r="C196" s="64"/>
      <c r="D196" s="289">
        <v>93.730351315344464</v>
      </c>
      <c r="E196" s="289">
        <v>94.388566890841346</v>
      </c>
    </row>
    <row r="197" spans="1:5" ht="15">
      <c r="A197" s="20" t="s">
        <v>492</v>
      </c>
      <c r="B197" s="290">
        <v>92.011565908241607</v>
      </c>
      <c r="C197" s="291"/>
      <c r="D197" s="290">
        <v>91.825582910199927</v>
      </c>
      <c r="E197" s="290">
        <v>92.193677178152939</v>
      </c>
    </row>
    <row r="198" spans="1:5" s="5" customFormat="1" ht="30">
      <c r="A198" s="292" t="s">
        <v>493</v>
      </c>
      <c r="B198" s="293"/>
      <c r="C198" s="294"/>
      <c r="D198" s="293"/>
      <c r="E198" s="293"/>
    </row>
    <row r="199" spans="1:5" ht="15">
      <c r="A199" s="295" t="s">
        <v>388</v>
      </c>
      <c r="B199" s="26"/>
      <c r="C199" s="99"/>
      <c r="D199" s="26"/>
      <c r="E199" s="26"/>
    </row>
    <row r="200" spans="1:5" ht="15">
      <c r="A200" s="296" t="s">
        <v>494</v>
      </c>
      <c r="B200" s="289">
        <v>93.551097495687358</v>
      </c>
      <c r="C200" s="64"/>
      <c r="D200" s="289">
        <v>92.783921427784122</v>
      </c>
      <c r="E200" s="289">
        <v>94.241773179716887</v>
      </c>
    </row>
    <row r="201" spans="1:5" ht="15">
      <c r="A201" s="296" t="s">
        <v>495</v>
      </c>
      <c r="B201" s="289">
        <v>92.308217774438134</v>
      </c>
      <c r="C201" s="64"/>
      <c r="D201" s="289">
        <v>90.287925150192706</v>
      </c>
      <c r="E201" s="289">
        <v>93.936475443618306</v>
      </c>
    </row>
    <row r="202" spans="1:5" ht="15">
      <c r="A202" s="296" t="s">
        <v>496</v>
      </c>
      <c r="B202" s="289">
        <v>94.863219277935002</v>
      </c>
      <c r="C202" s="64"/>
      <c r="D202" s="289">
        <v>92.72087287263254</v>
      </c>
      <c r="E202" s="289">
        <v>96.399527893769871</v>
      </c>
    </row>
    <row r="203" spans="1:5" ht="15">
      <c r="A203" s="296" t="s">
        <v>497</v>
      </c>
      <c r="B203" s="289">
        <v>93.282236248872863</v>
      </c>
      <c r="C203" s="64"/>
      <c r="D203" s="289">
        <v>89.737089054869472</v>
      </c>
      <c r="E203" s="289">
        <v>95.661972467801633</v>
      </c>
    </row>
    <row r="204" spans="1:5" ht="15">
      <c r="A204" s="295" t="s">
        <v>362</v>
      </c>
      <c r="B204" s="26"/>
      <c r="C204" s="99"/>
      <c r="D204" s="26"/>
      <c r="E204" s="26"/>
    </row>
    <row r="205" spans="1:5" ht="15">
      <c r="A205" s="296" t="s">
        <v>498</v>
      </c>
      <c r="B205" s="289">
        <v>94.170605745198515</v>
      </c>
      <c r="C205" s="64"/>
      <c r="D205" s="289">
        <v>93.65626302263145</v>
      </c>
      <c r="E205" s="289">
        <v>94.645630304537193</v>
      </c>
    </row>
    <row r="206" spans="1:5" ht="15">
      <c r="A206" s="296" t="s">
        <v>499</v>
      </c>
      <c r="B206" s="289">
        <v>95.005749329244921</v>
      </c>
      <c r="C206" s="64"/>
      <c r="D206" s="289">
        <v>93.537565620924653</v>
      </c>
      <c r="E206" s="289">
        <v>96.154094600056467</v>
      </c>
    </row>
    <row r="207" spans="1:5" ht="15">
      <c r="A207" s="296" t="s">
        <v>500</v>
      </c>
      <c r="B207" s="289">
        <v>96.370692820055595</v>
      </c>
      <c r="C207" s="64"/>
      <c r="D207" s="289">
        <v>93.686014575669091</v>
      </c>
      <c r="E207" s="289">
        <v>97.938970456632205</v>
      </c>
    </row>
    <row r="208" spans="1:5" ht="15">
      <c r="A208" s="296" t="s">
        <v>501</v>
      </c>
      <c r="B208" s="289">
        <v>95.049000890925299</v>
      </c>
      <c r="C208" s="64"/>
      <c r="D208" s="289">
        <v>91.83332090957677</v>
      </c>
      <c r="E208" s="289">
        <v>97.039309031049683</v>
      </c>
    </row>
    <row r="209" spans="1:5" ht="15">
      <c r="A209" s="295" t="s">
        <v>414</v>
      </c>
      <c r="B209" s="26"/>
      <c r="C209" s="99"/>
      <c r="D209" s="26"/>
      <c r="E209" s="26"/>
    </row>
    <row r="210" spans="1:5" ht="15">
      <c r="A210" s="296" t="s">
        <v>502</v>
      </c>
      <c r="B210" s="289">
        <v>93.933548539485074</v>
      </c>
      <c r="C210" s="64"/>
      <c r="D210" s="289">
        <v>92.644246710394611</v>
      </c>
      <c r="E210" s="289">
        <v>95.009038511090424</v>
      </c>
    </row>
    <row r="211" spans="1:5" ht="15">
      <c r="A211" s="296" t="s">
        <v>503</v>
      </c>
      <c r="B211" s="289">
        <v>97.610814209368129</v>
      </c>
      <c r="C211" s="64"/>
      <c r="D211" s="289">
        <v>95.757310110200137</v>
      </c>
      <c r="E211" s="289">
        <v>98.665859622009521</v>
      </c>
    </row>
    <row r="212" spans="1:5" ht="15">
      <c r="A212" s="296" t="s">
        <v>504</v>
      </c>
      <c r="B212" s="289">
        <v>93.535319436239348</v>
      </c>
      <c r="C212" s="64"/>
      <c r="D212" s="289">
        <v>90.656813040963442</v>
      </c>
      <c r="E212" s="289">
        <v>95.570330064343182</v>
      </c>
    </row>
    <row r="213" spans="1:5" ht="15">
      <c r="A213" s="296" t="s">
        <v>505</v>
      </c>
      <c r="B213" s="289">
        <v>92.51270990602373</v>
      </c>
      <c r="C213" s="64"/>
      <c r="D213" s="289">
        <v>88.761152551782232</v>
      </c>
      <c r="E213" s="289">
        <v>95.081381328649144</v>
      </c>
    </row>
    <row r="214" spans="1:5" ht="15">
      <c r="A214" s="297" t="s">
        <v>506</v>
      </c>
      <c r="B214" s="290">
        <v>92.96892501680162</v>
      </c>
      <c r="C214" s="291"/>
      <c r="D214" s="290">
        <v>91.293838137015513</v>
      </c>
      <c r="E214" s="290">
        <v>94.341696348443676</v>
      </c>
    </row>
    <row r="215" spans="1:5" s="5" customFormat="1">
      <c r="A215" s="298" t="s">
        <v>507</v>
      </c>
      <c r="B215" s="123"/>
      <c r="C215" s="7"/>
      <c r="D215" s="293"/>
      <c r="E215" s="293"/>
    </row>
    <row r="216" spans="1:5" ht="15">
      <c r="A216" s="52" t="s">
        <v>508</v>
      </c>
      <c r="B216" s="289">
        <v>93.596250930777487</v>
      </c>
      <c r="C216" s="64"/>
      <c r="D216" s="289">
        <v>92.857107553810337</v>
      </c>
      <c r="E216" s="289">
        <v>94.263633110420457</v>
      </c>
    </row>
    <row r="217" spans="1:5" ht="15">
      <c r="A217" s="53" t="s">
        <v>509</v>
      </c>
      <c r="B217" s="290">
        <v>94.196348092738006</v>
      </c>
      <c r="C217" s="291"/>
      <c r="D217" s="290">
        <v>93.81674195452922</v>
      </c>
      <c r="E217" s="290">
        <v>94.554002071620616</v>
      </c>
    </row>
    <row r="218" spans="1:5" s="5" customFormat="1">
      <c r="A218" s="298" t="s">
        <v>510</v>
      </c>
      <c r="B218" s="293"/>
      <c r="C218" s="299"/>
      <c r="D218" s="293"/>
      <c r="E218" s="293"/>
    </row>
    <row r="219" spans="1:5" ht="15">
      <c r="A219" s="52" t="s">
        <v>511</v>
      </c>
      <c r="B219" s="289">
        <v>92.160735497747254</v>
      </c>
      <c r="C219" s="64"/>
      <c r="D219" s="289">
        <v>91.225143593576348</v>
      </c>
      <c r="E219" s="289">
        <v>93.004222685552492</v>
      </c>
    </row>
    <row r="220" spans="1:5" ht="15">
      <c r="A220" s="53" t="s">
        <v>512</v>
      </c>
      <c r="B220" s="289">
        <v>94.928045194085968</v>
      </c>
      <c r="C220" s="64"/>
      <c r="D220" s="289">
        <v>94.534157427473104</v>
      </c>
      <c r="E220" s="289">
        <v>95.294960768537052</v>
      </c>
    </row>
    <row r="221" spans="1:5" ht="15">
      <c r="A221" s="462" t="s">
        <v>519</v>
      </c>
      <c r="B221" s="462"/>
      <c r="C221" s="462"/>
      <c r="D221" s="462"/>
      <c r="E221" s="462"/>
    </row>
    <row r="222" spans="1:5" s="5" customFormat="1" ht="15">
      <c r="A222" s="286" t="s">
        <v>148</v>
      </c>
      <c r="B222" s="290">
        <v>43.426988880228102</v>
      </c>
      <c r="C222" s="78" t="s">
        <v>520</v>
      </c>
      <c r="D222" s="290">
        <v>43.130923788577803</v>
      </c>
      <c r="E222" s="290">
        <v>43.7235237451644</v>
      </c>
    </row>
    <row r="223" spans="1:5" ht="15">
      <c r="A223" s="25" t="s">
        <v>491</v>
      </c>
      <c r="B223" s="289">
        <v>43.975425871898402</v>
      </c>
      <c r="C223" s="45" t="s">
        <v>520</v>
      </c>
      <c r="D223" s="289">
        <v>43.246645629513203</v>
      </c>
      <c r="E223" s="289">
        <v>44.706812937595501</v>
      </c>
    </row>
    <row r="224" spans="1:5" ht="15">
      <c r="A224" s="20" t="s">
        <v>492</v>
      </c>
      <c r="B224" s="290">
        <v>43.325191787746</v>
      </c>
      <c r="C224" s="78" t="s">
        <v>520</v>
      </c>
      <c r="D224" s="290">
        <v>43.000915375323302</v>
      </c>
      <c r="E224" s="290">
        <v>43.6500409108627</v>
      </c>
    </row>
    <row r="225" spans="1:5" s="5" customFormat="1" ht="30">
      <c r="A225" s="292" t="s">
        <v>493</v>
      </c>
      <c r="B225" s="293"/>
      <c r="C225" s="294"/>
      <c r="D225" s="293"/>
      <c r="E225" s="293"/>
    </row>
    <row r="226" spans="1:5" ht="15">
      <c r="A226" s="295" t="s">
        <v>388</v>
      </c>
      <c r="B226" s="26"/>
      <c r="C226" s="99"/>
      <c r="D226" s="26"/>
      <c r="E226" s="26"/>
    </row>
    <row r="227" spans="1:5" ht="15">
      <c r="A227" s="296" t="s">
        <v>494</v>
      </c>
      <c r="B227" s="289">
        <v>46.566185751706698</v>
      </c>
      <c r="C227" s="45" t="s">
        <v>520</v>
      </c>
      <c r="D227" s="289">
        <v>44.903568006400697</v>
      </c>
      <c r="E227" s="289">
        <v>48.236468323225502</v>
      </c>
    </row>
    <row r="228" spans="1:5" ht="15">
      <c r="A228" s="296" t="s">
        <v>495</v>
      </c>
      <c r="B228" s="289">
        <v>27.399295797396402</v>
      </c>
      <c r="C228" s="45" t="s">
        <v>520</v>
      </c>
      <c r="D228" s="289">
        <v>24.375832248416899</v>
      </c>
      <c r="E228" s="289">
        <v>30.645804637881401</v>
      </c>
    </row>
    <row r="229" spans="1:5" ht="15">
      <c r="A229" s="296" t="s">
        <v>496</v>
      </c>
      <c r="B229" s="289">
        <v>34.283233343858498</v>
      </c>
      <c r="C229" s="45" t="s">
        <v>520</v>
      </c>
      <c r="D229" s="289">
        <v>30.379128617144499</v>
      </c>
      <c r="E229" s="289">
        <v>38.412244983784497</v>
      </c>
    </row>
    <row r="230" spans="1:5" ht="15">
      <c r="A230" s="296" t="s">
        <v>497</v>
      </c>
      <c r="B230" s="289">
        <v>25.0318561517769</v>
      </c>
      <c r="C230" s="45" t="s">
        <v>520</v>
      </c>
      <c r="D230" s="289">
        <v>19.6800719274468</v>
      </c>
      <c r="E230" s="289">
        <v>31.2723598119595</v>
      </c>
    </row>
    <row r="231" spans="1:5" ht="15">
      <c r="A231" s="295" t="s">
        <v>362</v>
      </c>
      <c r="B231" s="26"/>
      <c r="C231" s="99"/>
      <c r="D231" s="26"/>
      <c r="E231" s="26"/>
    </row>
    <row r="232" spans="1:5" ht="15">
      <c r="A232" s="296" t="s">
        <v>498</v>
      </c>
      <c r="B232" s="289">
        <v>40.081726351758</v>
      </c>
      <c r="C232" s="45" t="s">
        <v>520</v>
      </c>
      <c r="D232" s="289">
        <v>39.021032436469604</v>
      </c>
      <c r="E232" s="289">
        <v>41.151795069325402</v>
      </c>
    </row>
    <row r="233" spans="1:5" ht="15">
      <c r="A233" s="296" t="s">
        <v>499</v>
      </c>
      <c r="B233" s="289">
        <v>52.788763125596603</v>
      </c>
      <c r="C233" s="45" t="s">
        <v>520</v>
      </c>
      <c r="D233" s="289">
        <v>50.083189845592301</v>
      </c>
      <c r="E233" s="289">
        <v>55.478052760167301</v>
      </c>
    </row>
    <row r="234" spans="1:5" ht="15">
      <c r="A234" s="296" t="s">
        <v>500</v>
      </c>
      <c r="B234" s="289">
        <v>66.654318129196596</v>
      </c>
      <c r="C234" s="45" t="s">
        <v>520</v>
      </c>
      <c r="D234" s="289">
        <v>62.503670767059397</v>
      </c>
      <c r="E234" s="289">
        <v>70.561905491547193</v>
      </c>
    </row>
    <row r="235" spans="1:5" ht="15">
      <c r="A235" s="296" t="s">
        <v>501</v>
      </c>
      <c r="B235" s="289">
        <v>61.493394600804102</v>
      </c>
      <c r="C235" s="45" t="s">
        <v>520</v>
      </c>
      <c r="D235" s="289">
        <v>55.1110269660862</v>
      </c>
      <c r="E235" s="289">
        <v>67.503395429779701</v>
      </c>
    </row>
    <row r="236" spans="1:5" ht="15">
      <c r="A236" s="295" t="s">
        <v>414</v>
      </c>
      <c r="B236" s="26"/>
      <c r="C236" s="99"/>
      <c r="D236" s="26"/>
      <c r="E236" s="26"/>
    </row>
    <row r="237" spans="1:5" ht="15">
      <c r="A237" s="296" t="s">
        <v>502</v>
      </c>
      <c r="B237" s="289">
        <v>56.475865781446302</v>
      </c>
      <c r="C237" s="45" t="s">
        <v>520</v>
      </c>
      <c r="D237" s="289">
        <v>53.8478148438234</v>
      </c>
      <c r="E237" s="289">
        <v>59.068022066245497</v>
      </c>
    </row>
    <row r="238" spans="1:5" ht="15">
      <c r="A238" s="296" t="s">
        <v>503</v>
      </c>
      <c r="B238" s="289">
        <v>48.6111111111111</v>
      </c>
      <c r="C238" s="45" t="s">
        <v>520</v>
      </c>
      <c r="D238" s="289">
        <v>43.5683948019513</v>
      </c>
      <c r="E238" s="289">
        <v>53.682263117985997</v>
      </c>
    </row>
    <row r="239" spans="1:5" ht="15">
      <c r="A239" s="296" t="s">
        <v>504</v>
      </c>
      <c r="B239" s="289">
        <v>35.832507055144497</v>
      </c>
      <c r="C239" s="45" t="s">
        <v>520</v>
      </c>
      <c r="D239" s="289">
        <v>30.678082503595402</v>
      </c>
      <c r="E239" s="289">
        <v>41.336548678099199</v>
      </c>
    </row>
    <row r="240" spans="1:5" ht="15">
      <c r="A240" s="296" t="s">
        <v>505</v>
      </c>
      <c r="B240" s="289">
        <v>38.188181451070101</v>
      </c>
      <c r="C240" s="45" t="s">
        <v>520</v>
      </c>
      <c r="D240" s="289">
        <v>31.634775650257701</v>
      </c>
      <c r="E240" s="289">
        <v>45.201569639052103</v>
      </c>
    </row>
    <row r="241" spans="1:5" ht="15">
      <c r="A241" s="297" t="s">
        <v>506</v>
      </c>
      <c r="B241" s="290">
        <v>46.353788516829802</v>
      </c>
      <c r="C241" s="78" t="s">
        <v>520</v>
      </c>
      <c r="D241" s="290">
        <v>43.174774397274497</v>
      </c>
      <c r="E241" s="290">
        <v>49.5627184103841</v>
      </c>
    </row>
    <row r="242" spans="1:5" s="5" customFormat="1">
      <c r="A242" s="298" t="s">
        <v>510</v>
      </c>
      <c r="B242" s="293"/>
      <c r="C242" s="299"/>
      <c r="D242" s="293"/>
      <c r="E242" s="293"/>
    </row>
    <row r="243" spans="1:5" ht="15">
      <c r="A243" s="52" t="s">
        <v>511</v>
      </c>
      <c r="B243" s="289">
        <v>38.734499205087403</v>
      </c>
      <c r="C243" s="45" t="s">
        <v>520</v>
      </c>
      <c r="D243" s="289">
        <v>37.122369350845098</v>
      </c>
      <c r="E243" s="289">
        <v>40.371688154770403</v>
      </c>
    </row>
    <row r="244" spans="1:5" ht="15">
      <c r="A244" s="53" t="s">
        <v>512</v>
      </c>
      <c r="B244" s="289">
        <v>39.636489082496801</v>
      </c>
      <c r="C244" s="45" t="s">
        <v>520</v>
      </c>
      <c r="D244" s="289">
        <v>38.756370213114202</v>
      </c>
      <c r="E244" s="289">
        <v>40.523369931284499</v>
      </c>
    </row>
    <row r="245" spans="1:5" ht="15">
      <c r="A245" s="462" t="s">
        <v>521</v>
      </c>
      <c r="B245" s="462"/>
      <c r="C245" s="462"/>
      <c r="D245" s="462"/>
      <c r="E245" s="462"/>
    </row>
    <row r="246" spans="1:5" s="5" customFormat="1" ht="15">
      <c r="A246" s="286" t="s">
        <v>148</v>
      </c>
      <c r="B246" s="290">
        <v>18.99774330632837</v>
      </c>
      <c r="C246" s="291"/>
      <c r="D246" s="290">
        <v>18.769280438431164</v>
      </c>
      <c r="E246" s="290">
        <v>19.2283287918243</v>
      </c>
    </row>
    <row r="247" spans="1:5" ht="15">
      <c r="A247" s="25" t="s">
        <v>491</v>
      </c>
      <c r="B247" s="289">
        <v>24.209407330882151</v>
      </c>
      <c r="C247" s="64"/>
      <c r="D247" s="289">
        <v>23.583398347479783</v>
      </c>
      <c r="E247" s="289">
        <v>24.846630401087452</v>
      </c>
    </row>
    <row r="248" spans="1:5" ht="15">
      <c r="A248" s="20" t="s">
        <v>492</v>
      </c>
      <c r="B248" s="290">
        <v>18.030081807886987</v>
      </c>
      <c r="C248" s="291"/>
      <c r="D248" s="290">
        <v>17.786209290311209</v>
      </c>
      <c r="E248" s="290">
        <v>18.276554793433995</v>
      </c>
    </row>
    <row r="249" spans="1:5" s="5" customFormat="1" ht="30">
      <c r="A249" s="292" t="s">
        <v>493</v>
      </c>
      <c r="B249" s="293"/>
      <c r="C249" s="294"/>
      <c r="D249" s="293"/>
      <c r="E249" s="293"/>
    </row>
    <row r="250" spans="1:5" ht="15">
      <c r="A250" s="295" t="s">
        <v>388</v>
      </c>
      <c r="B250" s="26"/>
      <c r="C250" s="99"/>
      <c r="D250" s="26"/>
      <c r="E250" s="26"/>
    </row>
    <row r="251" spans="1:5" ht="15">
      <c r="A251" s="296" t="s">
        <v>494</v>
      </c>
      <c r="B251" s="289">
        <v>19.41093365736246</v>
      </c>
      <c r="C251" s="64"/>
      <c r="D251" s="289">
        <v>18.245756634691666</v>
      </c>
      <c r="E251" s="289">
        <v>20.631741154886633</v>
      </c>
    </row>
    <row r="252" spans="1:5" ht="15">
      <c r="A252" s="296" t="s">
        <v>495</v>
      </c>
      <c r="B252" s="289">
        <v>21.628233698285047</v>
      </c>
      <c r="C252" s="64"/>
      <c r="D252" s="289">
        <v>18.904345223704404</v>
      </c>
      <c r="E252" s="289">
        <v>24.625421775052907</v>
      </c>
    </row>
    <row r="253" spans="1:5" ht="15">
      <c r="A253" s="296" t="s">
        <v>496</v>
      </c>
      <c r="B253" s="289">
        <v>24.434694566317923</v>
      </c>
      <c r="C253" s="64"/>
      <c r="D253" s="289">
        <v>21.276009003747411</v>
      </c>
      <c r="E253" s="289">
        <v>27.896153138734743</v>
      </c>
    </row>
    <row r="254" spans="1:5" ht="15">
      <c r="A254" s="296" t="s">
        <v>497</v>
      </c>
      <c r="B254" s="289">
        <v>21.128871128871129</v>
      </c>
      <c r="C254" s="64"/>
      <c r="D254" s="289">
        <v>16.063733064548028</v>
      </c>
      <c r="E254" s="289">
        <v>27.272196501573887</v>
      </c>
    </row>
    <row r="255" spans="1:5" ht="15">
      <c r="A255" s="295" t="s">
        <v>362</v>
      </c>
      <c r="B255" s="26"/>
      <c r="C255" s="99"/>
      <c r="D255" s="26"/>
      <c r="E255" s="26"/>
    </row>
    <row r="256" spans="1:5" ht="15">
      <c r="A256" s="296" t="s">
        <v>498</v>
      </c>
      <c r="B256" s="289">
        <v>33.800588406601342</v>
      </c>
      <c r="C256" s="64"/>
      <c r="D256" s="289">
        <v>32.767112801407855</v>
      </c>
      <c r="E256" s="289">
        <v>34.849763997380634</v>
      </c>
    </row>
    <row r="257" spans="1:5" ht="15">
      <c r="A257" s="296" t="s">
        <v>499</v>
      </c>
      <c r="B257" s="289">
        <v>9.3654602507489813</v>
      </c>
      <c r="C257" s="64"/>
      <c r="D257" s="289">
        <v>8.0362906313391225</v>
      </c>
      <c r="E257" s="289">
        <v>10.888440278333759</v>
      </c>
    </row>
    <row r="258" spans="1:5" ht="15">
      <c r="A258" s="296" t="s">
        <v>500</v>
      </c>
      <c r="B258" s="289">
        <v>2.3672008460099243</v>
      </c>
      <c r="C258" s="64"/>
      <c r="D258" s="289">
        <v>1.4822274311881389</v>
      </c>
      <c r="E258" s="289">
        <v>3.7603853016158464</v>
      </c>
    </row>
    <row r="259" spans="1:5" ht="15">
      <c r="A259" s="296" t="s">
        <v>501</v>
      </c>
      <c r="B259" s="289">
        <v>12.589302954238271</v>
      </c>
      <c r="C259" s="64"/>
      <c r="D259" s="289">
        <v>8.6919118033623786</v>
      </c>
      <c r="E259" s="289">
        <v>17.891821577033433</v>
      </c>
    </row>
    <row r="260" spans="1:5" ht="15">
      <c r="A260" s="295" t="s">
        <v>414</v>
      </c>
      <c r="B260" s="26"/>
      <c r="C260" s="99"/>
      <c r="D260" s="26"/>
      <c r="E260" s="26"/>
    </row>
    <row r="261" spans="1:5" ht="15">
      <c r="A261" s="296" t="s">
        <v>502</v>
      </c>
      <c r="B261" s="289">
        <v>4.8009642627929185</v>
      </c>
      <c r="C261" s="64"/>
      <c r="D261" s="289">
        <v>3.874502503873948</v>
      </c>
      <c r="E261" s="289">
        <v>5.9352807364815163</v>
      </c>
    </row>
    <row r="262" spans="1:5" ht="15">
      <c r="A262" s="296" t="s">
        <v>503</v>
      </c>
      <c r="B262" s="289">
        <v>25.299104666825134</v>
      </c>
      <c r="C262" s="64"/>
      <c r="D262" s="289">
        <v>21.13931132703053</v>
      </c>
      <c r="E262" s="289">
        <v>29.966414445839334</v>
      </c>
    </row>
    <row r="263" spans="1:5" ht="15">
      <c r="A263" s="296" t="s">
        <v>504</v>
      </c>
      <c r="B263" s="289">
        <v>16.375642897961775</v>
      </c>
      <c r="C263" s="64"/>
      <c r="D263" s="289">
        <v>13.00373734165013</v>
      </c>
      <c r="E263" s="289">
        <v>20.416697669051317</v>
      </c>
    </row>
    <row r="264" spans="1:5" ht="15">
      <c r="A264" s="296" t="s">
        <v>505</v>
      </c>
      <c r="B264" s="289">
        <v>26.657919847328245</v>
      </c>
      <c r="C264" s="64"/>
      <c r="D264" s="289">
        <v>21.138736128998641</v>
      </c>
      <c r="E264" s="289">
        <v>33.014849495160661</v>
      </c>
    </row>
    <row r="265" spans="1:5" ht="15">
      <c r="A265" s="297" t="s">
        <v>506</v>
      </c>
      <c r="B265" s="290">
        <v>19.048350354501011</v>
      </c>
      <c r="C265" s="291"/>
      <c r="D265" s="290">
        <v>16.804809815990048</v>
      </c>
      <c r="E265" s="290">
        <v>21.513960459757715</v>
      </c>
    </row>
    <row r="266" spans="1:5" s="5" customFormat="1">
      <c r="A266" s="298" t="s">
        <v>507</v>
      </c>
      <c r="B266" s="123"/>
      <c r="C266" s="7"/>
      <c r="D266" s="293"/>
      <c r="E266" s="293"/>
    </row>
    <row r="267" spans="1:5" ht="15">
      <c r="A267" s="52" t="s">
        <v>508</v>
      </c>
      <c r="B267" s="289">
        <v>4.928138802169503</v>
      </c>
      <c r="C267" s="64"/>
      <c r="D267" s="289">
        <v>4.2830078299761603</v>
      </c>
      <c r="E267" s="289">
        <v>5.6646921880793881</v>
      </c>
    </row>
    <row r="268" spans="1:5" ht="15">
      <c r="A268" s="53" t="s">
        <v>509</v>
      </c>
      <c r="B268" s="290">
        <v>27.576629315109791</v>
      </c>
      <c r="C268" s="291"/>
      <c r="D268" s="290">
        <v>26.869139292220982</v>
      </c>
      <c r="E268" s="290">
        <v>28.295540399670767</v>
      </c>
    </row>
    <row r="269" spans="1:5" s="5" customFormat="1">
      <c r="A269" s="298" t="s">
        <v>510</v>
      </c>
      <c r="B269" s="293"/>
      <c r="C269" s="299"/>
      <c r="D269" s="293"/>
      <c r="E269" s="293"/>
    </row>
    <row r="270" spans="1:5" ht="15">
      <c r="A270" s="52" t="s">
        <v>511</v>
      </c>
      <c r="B270" s="289">
        <v>25.570021909390817</v>
      </c>
      <c r="C270" s="64"/>
      <c r="D270" s="289">
        <v>24.210322151018072</v>
      </c>
      <c r="E270" s="289">
        <v>26.978901961976433</v>
      </c>
    </row>
    <row r="271" spans="1:5" ht="15">
      <c r="A271" s="53" t="s">
        <v>512</v>
      </c>
      <c r="B271" s="289">
        <v>28.243416262897597</v>
      </c>
      <c r="C271" s="64"/>
      <c r="D271" s="289">
        <v>27.469984328011105</v>
      </c>
      <c r="E271" s="289">
        <v>29.029908653849191</v>
      </c>
    </row>
    <row r="272" spans="1:5" ht="15">
      <c r="A272" s="462" t="s">
        <v>522</v>
      </c>
      <c r="B272" s="462"/>
      <c r="C272" s="462"/>
      <c r="D272" s="462"/>
      <c r="E272" s="462"/>
    </row>
    <row r="273" spans="1:5" s="5" customFormat="1" ht="15">
      <c r="A273" s="286" t="s">
        <v>148</v>
      </c>
      <c r="B273" s="290">
        <v>24.263685653875942</v>
      </c>
      <c r="C273" s="300"/>
      <c r="D273" s="290">
        <v>24.033589456002904</v>
      </c>
      <c r="E273" s="290">
        <v>24.495274448165695</v>
      </c>
    </row>
    <row r="274" spans="1:5" ht="15">
      <c r="A274" s="25" t="s">
        <v>491</v>
      </c>
      <c r="B274" s="289">
        <v>19.639423436834935</v>
      </c>
      <c r="C274" s="301"/>
      <c r="D274" s="289">
        <v>19.098440107757462</v>
      </c>
      <c r="E274" s="289">
        <v>20.191906048014207</v>
      </c>
    </row>
    <row r="275" spans="1:5" ht="15">
      <c r="A275" s="20" t="s">
        <v>492</v>
      </c>
      <c r="B275" s="290">
        <v>25.122282924353467</v>
      </c>
      <c r="C275" s="300"/>
      <c r="D275" s="290">
        <v>24.869031265870593</v>
      </c>
      <c r="E275" s="290">
        <v>25.377242443170406</v>
      </c>
    </row>
    <row r="276" spans="1:5" s="5" customFormat="1" ht="30">
      <c r="A276" s="292" t="s">
        <v>493</v>
      </c>
      <c r="B276" s="293"/>
      <c r="C276" s="294"/>
      <c r="D276" s="293"/>
      <c r="E276" s="293"/>
    </row>
    <row r="277" spans="1:5" ht="15">
      <c r="A277" s="295" t="s">
        <v>388</v>
      </c>
      <c r="B277" s="26"/>
      <c r="C277" s="99"/>
      <c r="D277" s="26"/>
      <c r="E277" s="26"/>
    </row>
    <row r="278" spans="1:5" ht="15">
      <c r="A278" s="296" t="s">
        <v>494</v>
      </c>
      <c r="B278" s="289">
        <v>20.516159789768665</v>
      </c>
      <c r="C278" s="301"/>
      <c r="D278" s="289">
        <v>19.365224071381729</v>
      </c>
      <c r="E278" s="289">
        <v>21.717076285765671</v>
      </c>
    </row>
    <row r="279" spans="1:5" ht="15">
      <c r="A279" s="296" t="s">
        <v>495</v>
      </c>
      <c r="B279" s="289">
        <v>24.566417982753606</v>
      </c>
      <c r="C279" s="301"/>
      <c r="D279" s="289">
        <v>21.821603795993308</v>
      </c>
      <c r="E279" s="289">
        <v>27.534885966988686</v>
      </c>
    </row>
    <row r="280" spans="1:5" ht="15">
      <c r="A280" s="296" t="s">
        <v>496</v>
      </c>
      <c r="B280" s="289">
        <v>23.434479796275273</v>
      </c>
      <c r="C280" s="301"/>
      <c r="D280" s="289">
        <v>20.517657752289406</v>
      </c>
      <c r="E280" s="289">
        <v>26.627048284953393</v>
      </c>
    </row>
    <row r="281" spans="1:5" ht="15">
      <c r="A281" s="296" t="s">
        <v>497</v>
      </c>
      <c r="B281" s="289">
        <v>27.684815184815186</v>
      </c>
      <c r="C281" s="301"/>
      <c r="D281" s="289">
        <v>21.865012490743457</v>
      </c>
      <c r="E281" s="289">
        <v>34.372230615309206</v>
      </c>
    </row>
    <row r="282" spans="1:5" ht="15">
      <c r="A282" s="295" t="s">
        <v>362</v>
      </c>
      <c r="B282" s="26"/>
      <c r="C282" s="99"/>
      <c r="D282" s="26"/>
      <c r="E282" s="26"/>
    </row>
    <row r="283" spans="1:5" ht="15">
      <c r="A283" s="296" t="s">
        <v>498</v>
      </c>
      <c r="B283" s="289">
        <v>20.486685179537393</v>
      </c>
      <c r="C283" s="301"/>
      <c r="D283" s="289">
        <v>19.663127623589649</v>
      </c>
      <c r="E283" s="289">
        <v>21.335575463021804</v>
      </c>
    </row>
    <row r="284" spans="1:5" ht="15">
      <c r="A284" s="296" t="s">
        <v>499</v>
      </c>
      <c r="B284" s="289">
        <v>18.047963196978518</v>
      </c>
      <c r="C284" s="301"/>
      <c r="D284" s="289">
        <v>16.162248834210434</v>
      </c>
      <c r="E284" s="289">
        <v>20.100940887856996</v>
      </c>
    </row>
    <row r="285" spans="1:5" ht="15">
      <c r="A285" s="296" t="s">
        <v>500</v>
      </c>
      <c r="B285" s="289">
        <v>12.275278613845279</v>
      </c>
      <c r="C285" s="301"/>
      <c r="D285" s="289">
        <v>9.736771829573005</v>
      </c>
      <c r="E285" s="289">
        <v>15.362964683770306</v>
      </c>
    </row>
    <row r="286" spans="1:5" ht="15">
      <c r="A286" s="296" t="s">
        <v>501</v>
      </c>
      <c r="B286" s="289">
        <v>10.542575786831435</v>
      </c>
      <c r="C286" s="301"/>
      <c r="D286" s="289">
        <v>6.7471078038952053</v>
      </c>
      <c r="E286" s="289">
        <v>16.104399415997335</v>
      </c>
    </row>
    <row r="287" spans="1:5" ht="15">
      <c r="A287" s="295" t="s">
        <v>414</v>
      </c>
      <c r="B287" s="26"/>
      <c r="C287" s="99"/>
      <c r="D287" s="26"/>
      <c r="E287" s="26"/>
    </row>
    <row r="288" spans="1:5" ht="15">
      <c r="A288" s="296" t="s">
        <v>502</v>
      </c>
      <c r="B288" s="289">
        <v>9.667673716012084</v>
      </c>
      <c r="C288" s="301"/>
      <c r="D288" s="289">
        <v>8.1903309975938914</v>
      </c>
      <c r="E288" s="289">
        <v>11.378468214290027</v>
      </c>
    </row>
    <row r="289" spans="1:5" ht="15">
      <c r="A289" s="296" t="s">
        <v>503</v>
      </c>
      <c r="B289" s="289">
        <v>14.586799778147533</v>
      </c>
      <c r="C289" s="301"/>
      <c r="D289" s="289">
        <v>11.611389208948452</v>
      </c>
      <c r="E289" s="289">
        <v>18.167939241216139</v>
      </c>
    </row>
    <row r="290" spans="1:5" ht="15">
      <c r="A290" s="296" t="s">
        <v>504</v>
      </c>
      <c r="B290" s="289">
        <v>24.617436027684299</v>
      </c>
      <c r="C290" s="301"/>
      <c r="D290" s="289">
        <v>20.14535703910407</v>
      </c>
      <c r="E290" s="289">
        <v>29.712881399022994</v>
      </c>
    </row>
    <row r="291" spans="1:5" ht="15">
      <c r="A291" s="296" t="s">
        <v>505</v>
      </c>
      <c r="B291" s="289">
        <v>23.318225190839694</v>
      </c>
      <c r="C291" s="301"/>
      <c r="D291" s="289">
        <v>18.324886027312335</v>
      </c>
      <c r="E291" s="289">
        <v>29.185985124746111</v>
      </c>
    </row>
    <row r="292" spans="1:5" ht="15">
      <c r="A292" s="297" t="s">
        <v>506</v>
      </c>
      <c r="B292" s="290">
        <v>21.357086180859504</v>
      </c>
      <c r="C292" s="300"/>
      <c r="D292" s="290">
        <v>18.878263855558465</v>
      </c>
      <c r="E292" s="290">
        <v>24.064836907506272</v>
      </c>
    </row>
    <row r="293" spans="1:5" s="5" customFormat="1">
      <c r="A293" s="298" t="s">
        <v>507</v>
      </c>
      <c r="B293" s="123"/>
      <c r="C293" s="7"/>
      <c r="D293" s="293"/>
      <c r="E293" s="293"/>
    </row>
    <row r="294" spans="1:5" ht="15">
      <c r="A294" s="52" t="s">
        <v>508</v>
      </c>
      <c r="B294" s="289">
        <v>7.4724136442762807</v>
      </c>
      <c r="C294" s="301"/>
      <c r="D294" s="289">
        <v>6.6667959358099287</v>
      </c>
      <c r="E294" s="289">
        <v>8.3666556179300251</v>
      </c>
    </row>
    <row r="295" spans="1:5" ht="15">
      <c r="A295" s="53" t="s">
        <v>509</v>
      </c>
      <c r="B295" s="290">
        <v>21.764232953117933</v>
      </c>
      <c r="C295" s="300"/>
      <c r="D295" s="290">
        <v>21.155257314633907</v>
      </c>
      <c r="E295" s="290">
        <v>22.385761426711724</v>
      </c>
    </row>
    <row r="296" spans="1:5" s="5" customFormat="1">
      <c r="A296" s="298" t="s">
        <v>510</v>
      </c>
      <c r="B296" s="293"/>
      <c r="C296" s="299"/>
      <c r="D296" s="293"/>
      <c r="E296" s="293"/>
    </row>
    <row r="297" spans="1:5" ht="15">
      <c r="A297" s="52" t="s">
        <v>511</v>
      </c>
      <c r="B297" s="289">
        <v>21.546752625349416</v>
      </c>
      <c r="C297" s="301"/>
      <c r="D297" s="289">
        <v>20.283482830130776</v>
      </c>
      <c r="E297" s="289">
        <v>22.866131713173754</v>
      </c>
    </row>
    <row r="298" spans="1:5" ht="15">
      <c r="A298" s="53" t="s">
        <v>512</v>
      </c>
      <c r="B298" s="289">
        <v>21.83650072385543</v>
      </c>
      <c r="C298" s="301"/>
      <c r="D298" s="289">
        <v>21.170286236043548</v>
      </c>
      <c r="E298" s="289">
        <v>22.517691789495135</v>
      </c>
    </row>
    <row r="299" spans="1:5" ht="15">
      <c r="A299" s="462" t="s">
        <v>523</v>
      </c>
      <c r="B299" s="462"/>
      <c r="C299" s="462"/>
      <c r="D299" s="462"/>
      <c r="E299" s="462"/>
    </row>
    <row r="300" spans="1:5" s="5" customFormat="1" ht="15">
      <c r="A300" s="286" t="s">
        <v>148</v>
      </c>
      <c r="B300" s="290">
        <v>20.144595867612889</v>
      </c>
      <c r="C300" s="300"/>
      <c r="D300" s="290">
        <v>19.936669197295572</v>
      </c>
      <c r="E300" s="290">
        <v>20.354139781110632</v>
      </c>
    </row>
    <row r="301" spans="1:5" ht="15">
      <c r="A301" s="25" t="s">
        <v>491</v>
      </c>
      <c r="B301" s="289">
        <v>14.945703902859503</v>
      </c>
      <c r="C301" s="301"/>
      <c r="D301" s="289">
        <v>14.483133930051691</v>
      </c>
      <c r="E301" s="289">
        <v>15.420383670246911</v>
      </c>
    </row>
    <row r="302" spans="1:5" ht="15">
      <c r="A302" s="20" t="s">
        <v>492</v>
      </c>
      <c r="B302" s="290">
        <v>21.109885948697666</v>
      </c>
      <c r="C302" s="300"/>
      <c r="D302" s="290">
        <v>20.880163197050685</v>
      </c>
      <c r="E302" s="290">
        <v>21.34145437065834</v>
      </c>
    </row>
    <row r="303" spans="1:5" s="5" customFormat="1" ht="30">
      <c r="A303" s="292" t="s">
        <v>493</v>
      </c>
      <c r="B303" s="293"/>
      <c r="C303" s="294"/>
      <c r="D303" s="293"/>
      <c r="E303" s="293"/>
    </row>
    <row r="304" spans="1:5" ht="15">
      <c r="A304" s="295" t="s">
        <v>388</v>
      </c>
      <c r="B304" s="26"/>
      <c r="C304" s="99"/>
      <c r="D304" s="26"/>
      <c r="E304" s="26"/>
    </row>
    <row r="305" spans="1:5" ht="15">
      <c r="A305" s="296" t="s">
        <v>494</v>
      </c>
      <c r="B305" s="289">
        <v>14.690612263882185</v>
      </c>
      <c r="C305" s="301"/>
      <c r="D305" s="289">
        <v>13.715227801529343</v>
      </c>
      <c r="E305" s="289">
        <v>15.722723184296839</v>
      </c>
    </row>
    <row r="306" spans="1:5" ht="15">
      <c r="A306" s="296" t="s">
        <v>495</v>
      </c>
      <c r="B306" s="289">
        <v>18.881406840422439</v>
      </c>
      <c r="C306" s="301"/>
      <c r="D306" s="289">
        <v>16.413683076382597</v>
      </c>
      <c r="E306" s="289">
        <v>21.624159537716924</v>
      </c>
    </row>
    <row r="307" spans="1:5" ht="15">
      <c r="A307" s="296" t="s">
        <v>496</v>
      </c>
      <c r="B307" s="289">
        <v>17.322738011229404</v>
      </c>
      <c r="C307" s="301"/>
      <c r="D307" s="289">
        <v>14.487751625679984</v>
      </c>
      <c r="E307" s="289">
        <v>20.578974420648702</v>
      </c>
    </row>
    <row r="308" spans="1:5" ht="15">
      <c r="A308" s="296" t="s">
        <v>497</v>
      </c>
      <c r="B308" s="289">
        <v>17.682317682317684</v>
      </c>
      <c r="C308" s="301"/>
      <c r="D308" s="289">
        <v>13.42199832536973</v>
      </c>
      <c r="E308" s="289">
        <v>22.936665596927391</v>
      </c>
    </row>
    <row r="309" spans="1:5" ht="15">
      <c r="A309" s="295" t="s">
        <v>362</v>
      </c>
      <c r="B309" s="26"/>
      <c r="C309" s="99"/>
      <c r="D309" s="26"/>
      <c r="E309" s="26"/>
    </row>
    <row r="310" spans="1:5" ht="15">
      <c r="A310" s="296" t="s">
        <v>498</v>
      </c>
      <c r="B310" s="289">
        <v>12.527603057146067</v>
      </c>
      <c r="C310" s="301"/>
      <c r="D310" s="289">
        <v>11.923565969336858</v>
      </c>
      <c r="E310" s="289">
        <v>13.157668812672597</v>
      </c>
    </row>
    <row r="311" spans="1:5" ht="15">
      <c r="A311" s="296" t="s">
        <v>499</v>
      </c>
      <c r="B311" s="289">
        <v>18.74795893736955</v>
      </c>
      <c r="C311" s="301"/>
      <c r="D311" s="289">
        <v>16.736006611276526</v>
      </c>
      <c r="E311" s="289">
        <v>20.940951429637732</v>
      </c>
    </row>
    <row r="312" spans="1:5" ht="15">
      <c r="A312" s="296" t="s">
        <v>500</v>
      </c>
      <c r="B312" s="289">
        <v>14.353697226063614</v>
      </c>
      <c r="C312" s="301"/>
      <c r="D312" s="289">
        <v>11.797448786273232</v>
      </c>
      <c r="E312" s="289">
        <v>17.354845927409812</v>
      </c>
    </row>
    <row r="313" spans="1:5" ht="15">
      <c r="A313" s="296" t="s">
        <v>501</v>
      </c>
      <c r="B313" s="289">
        <v>13.081675999227649</v>
      </c>
      <c r="C313" s="301"/>
      <c r="D313" s="289">
        <v>9.7108937882532782</v>
      </c>
      <c r="E313" s="289">
        <v>17.397056148617583</v>
      </c>
    </row>
    <row r="314" spans="1:5" ht="15">
      <c r="A314" s="295" t="s">
        <v>414</v>
      </c>
      <c r="B314" s="26"/>
      <c r="C314" s="99"/>
      <c r="D314" s="26"/>
      <c r="E314" s="26"/>
    </row>
    <row r="315" spans="1:5" ht="15">
      <c r="A315" s="296" t="s">
        <v>502</v>
      </c>
      <c r="B315" s="289">
        <v>21.44075888734092</v>
      </c>
      <c r="C315" s="301"/>
      <c r="D315" s="289">
        <v>19.405724048990912</v>
      </c>
      <c r="E315" s="289">
        <v>23.626641128204</v>
      </c>
    </row>
    <row r="316" spans="1:5" ht="15">
      <c r="A316" s="296" t="s">
        <v>503</v>
      </c>
      <c r="B316" s="289">
        <v>12.217732350843832</v>
      </c>
      <c r="C316" s="301"/>
      <c r="D316" s="289">
        <v>9.5106401378636267</v>
      </c>
      <c r="E316" s="289">
        <v>15.562844674642399</v>
      </c>
    </row>
    <row r="317" spans="1:5" ht="15">
      <c r="A317" s="296" t="s">
        <v>504</v>
      </c>
      <c r="B317" s="289">
        <v>18.217029652676363</v>
      </c>
      <c r="C317" s="301"/>
      <c r="D317" s="289">
        <v>14.897022826504417</v>
      </c>
      <c r="E317" s="289">
        <v>22.084933117680983</v>
      </c>
    </row>
    <row r="318" spans="1:5" ht="15">
      <c r="A318" s="296" t="s">
        <v>505</v>
      </c>
      <c r="B318" s="289">
        <v>24.415553435114504</v>
      </c>
      <c r="C318" s="301"/>
      <c r="D318" s="289">
        <v>19.235532187246481</v>
      </c>
      <c r="E318" s="289">
        <v>30.464350135612822</v>
      </c>
    </row>
    <row r="319" spans="1:5" ht="15">
      <c r="A319" s="297" t="s">
        <v>506</v>
      </c>
      <c r="B319" s="290">
        <v>17.279684660472498</v>
      </c>
      <c r="C319" s="300"/>
      <c r="D319" s="290">
        <v>15.177694621433702</v>
      </c>
      <c r="E319" s="290">
        <v>19.605497827376688</v>
      </c>
    </row>
    <row r="320" spans="1:5" s="5" customFormat="1">
      <c r="A320" s="298" t="s">
        <v>507</v>
      </c>
      <c r="B320" s="123"/>
      <c r="C320" s="7"/>
      <c r="D320" s="293"/>
      <c r="E320" s="293"/>
    </row>
    <row r="321" spans="1:5" ht="15">
      <c r="A321" s="52" t="s">
        <v>508</v>
      </c>
      <c r="B321" s="289">
        <v>15.608770087326821</v>
      </c>
      <c r="C321" s="301"/>
      <c r="D321" s="289">
        <v>14.401500115461948</v>
      </c>
      <c r="E321" s="289">
        <v>16.897266877667892</v>
      </c>
    </row>
    <row r="322" spans="1:5" ht="15">
      <c r="A322" s="53" t="s">
        <v>509</v>
      </c>
      <c r="B322" s="290">
        <v>14.829908044821869</v>
      </c>
      <c r="C322" s="300"/>
      <c r="D322" s="290">
        <v>14.333464157474396</v>
      </c>
      <c r="E322" s="290">
        <v>15.34046736839958</v>
      </c>
    </row>
    <row r="323" spans="1:5" s="5" customFormat="1">
      <c r="A323" s="298" t="s">
        <v>510</v>
      </c>
      <c r="B323" s="293"/>
      <c r="C323" s="299"/>
      <c r="D323" s="293"/>
      <c r="E323" s="293"/>
    </row>
    <row r="324" spans="1:5" ht="15">
      <c r="A324" s="52" t="s">
        <v>511</v>
      </c>
      <c r="B324" s="289">
        <v>13.912211337480167</v>
      </c>
      <c r="C324" s="301"/>
      <c r="D324" s="289">
        <v>12.944880655518705</v>
      </c>
      <c r="E324" s="289">
        <v>14.939422787564419</v>
      </c>
    </row>
    <row r="325" spans="1:5" ht="15">
      <c r="A325" s="53" t="s">
        <v>512</v>
      </c>
      <c r="B325" s="289">
        <v>15.134854684976442</v>
      </c>
      <c r="C325" s="301"/>
      <c r="D325" s="289">
        <v>14.584668173611878</v>
      </c>
      <c r="E325" s="289">
        <v>15.701980808071985</v>
      </c>
    </row>
    <row r="326" spans="1:5" ht="15">
      <c r="A326" s="462" t="s">
        <v>524</v>
      </c>
      <c r="B326" s="462"/>
      <c r="C326" s="462"/>
      <c r="D326" s="462"/>
      <c r="E326" s="462"/>
    </row>
    <row r="327" spans="1:5" s="5" customFormat="1" ht="15">
      <c r="A327" s="286" t="s">
        <v>148</v>
      </c>
      <c r="B327" s="290">
        <v>36.593975172182795</v>
      </c>
      <c r="C327" s="291"/>
      <c r="D327" s="290">
        <v>36.322182794488185</v>
      </c>
      <c r="E327" s="290">
        <v>36.866623859023804</v>
      </c>
    </row>
    <row r="328" spans="1:5" ht="15">
      <c r="A328" s="25" t="s">
        <v>491</v>
      </c>
      <c r="B328" s="289">
        <v>41.205465329423411</v>
      </c>
      <c r="C328" s="64"/>
      <c r="D328" s="289">
        <v>40.486043331545652</v>
      </c>
      <c r="E328" s="289">
        <v>41.928664726196452</v>
      </c>
    </row>
    <row r="329" spans="1:5" ht="15">
      <c r="A329" s="20" t="s">
        <v>492</v>
      </c>
      <c r="B329" s="290">
        <v>35.737749319061876</v>
      </c>
      <c r="C329" s="291"/>
      <c r="D329" s="290">
        <v>35.443236101991729</v>
      </c>
      <c r="E329" s="290">
        <v>36.03334381087312</v>
      </c>
    </row>
    <row r="330" spans="1:5" s="5" customFormat="1" ht="30">
      <c r="A330" s="292" t="s">
        <v>493</v>
      </c>
      <c r="B330" s="293"/>
      <c r="C330" s="294"/>
      <c r="D330" s="293"/>
      <c r="E330" s="293"/>
    </row>
    <row r="331" spans="1:5" ht="15">
      <c r="A331" s="295" t="s">
        <v>388</v>
      </c>
      <c r="B331" s="26"/>
      <c r="C331" s="99"/>
      <c r="D331" s="26"/>
      <c r="E331" s="26"/>
    </row>
    <row r="332" spans="1:5" ht="15">
      <c r="A332" s="296" t="s">
        <v>494</v>
      </c>
      <c r="B332" s="289">
        <v>45.382294288986692</v>
      </c>
      <c r="C332" s="64"/>
      <c r="D332" s="289">
        <v>43.740087267717165</v>
      </c>
      <c r="E332" s="289">
        <v>47.034611461853757</v>
      </c>
    </row>
    <row r="333" spans="1:5" ht="15">
      <c r="A333" s="296" t="s">
        <v>495</v>
      </c>
      <c r="B333" s="289">
        <v>34.9239414785389</v>
      </c>
      <c r="C333" s="64"/>
      <c r="D333" s="289">
        <v>31.62112321554994</v>
      </c>
      <c r="E333" s="289">
        <v>38.37811668806669</v>
      </c>
    </row>
    <row r="334" spans="1:5" ht="15">
      <c r="A334" s="296" t="s">
        <v>496</v>
      </c>
      <c r="B334" s="289">
        <v>34.808087626177397</v>
      </c>
      <c r="C334" s="64"/>
      <c r="D334" s="289">
        <v>31.108320370861914</v>
      </c>
      <c r="E334" s="289">
        <v>38.700688540695225</v>
      </c>
    </row>
    <row r="335" spans="1:5" ht="15">
      <c r="A335" s="296" t="s">
        <v>497</v>
      </c>
      <c r="B335" s="289">
        <v>33.503996003996008</v>
      </c>
      <c r="C335" s="64"/>
      <c r="D335" s="289">
        <v>27.234552442641096</v>
      </c>
      <c r="E335" s="289">
        <v>40.415080060419044</v>
      </c>
    </row>
    <row r="336" spans="1:5" ht="15">
      <c r="A336" s="295" t="s">
        <v>362</v>
      </c>
      <c r="B336" s="26"/>
      <c r="C336" s="99"/>
      <c r="D336" s="26"/>
      <c r="E336" s="26"/>
    </row>
    <row r="337" spans="1:5" ht="15">
      <c r="A337" s="296" t="s">
        <v>498</v>
      </c>
      <c r="B337" s="289">
        <v>33.185123356715195</v>
      </c>
      <c r="C337" s="64"/>
      <c r="D337" s="289">
        <v>32.188499359911141</v>
      </c>
      <c r="E337" s="289">
        <v>34.197043593734037</v>
      </c>
    </row>
    <row r="338" spans="1:5" ht="15">
      <c r="A338" s="296" t="s">
        <v>499</v>
      </c>
      <c r="B338" s="289">
        <v>53.838617614902951</v>
      </c>
      <c r="C338" s="64"/>
      <c r="D338" s="289">
        <v>51.071656994174418</v>
      </c>
      <c r="E338" s="289">
        <v>56.582128293541857</v>
      </c>
    </row>
    <row r="339" spans="1:5" ht="15">
      <c r="A339" s="296" t="s">
        <v>500</v>
      </c>
      <c r="B339" s="289">
        <v>71.003823314081188</v>
      </c>
      <c r="C339" s="64"/>
      <c r="D339" s="289">
        <v>67.140195040599764</v>
      </c>
      <c r="E339" s="289">
        <v>74.585130818630702</v>
      </c>
    </row>
    <row r="340" spans="1:5" ht="15">
      <c r="A340" s="296" t="s">
        <v>501</v>
      </c>
      <c r="B340" s="289">
        <v>63.786445259702639</v>
      </c>
      <c r="C340" s="64"/>
      <c r="D340" s="289">
        <v>57.047129131034481</v>
      </c>
      <c r="E340" s="289">
        <v>70.02398321208652</v>
      </c>
    </row>
    <row r="341" spans="1:5" ht="15">
      <c r="A341" s="295" t="s">
        <v>414</v>
      </c>
      <c r="B341" s="26"/>
      <c r="C341" s="99"/>
      <c r="D341" s="26"/>
      <c r="E341" s="26"/>
    </row>
    <row r="342" spans="1:5" ht="15">
      <c r="A342" s="296" t="s">
        <v>502</v>
      </c>
      <c r="B342" s="289">
        <v>64.090603133854074</v>
      </c>
      <c r="C342" s="64"/>
      <c r="D342" s="289">
        <v>61.49063490753862</v>
      </c>
      <c r="E342" s="289">
        <v>66.61035142453801</v>
      </c>
    </row>
    <row r="343" spans="1:5" ht="15">
      <c r="A343" s="296" t="s">
        <v>503</v>
      </c>
      <c r="B343" s="289">
        <v>47.896363204183508</v>
      </c>
      <c r="C343" s="64"/>
      <c r="D343" s="289">
        <v>42.64818528556836</v>
      </c>
      <c r="E343" s="289">
        <v>53.191390838383988</v>
      </c>
    </row>
    <row r="344" spans="1:5" ht="15">
      <c r="A344" s="296" t="s">
        <v>504</v>
      </c>
      <c r="B344" s="289">
        <v>40.789891421677567</v>
      </c>
      <c r="C344" s="64"/>
      <c r="D344" s="289">
        <v>35.693035528272056</v>
      </c>
      <c r="E344" s="289">
        <v>46.092891124115013</v>
      </c>
    </row>
    <row r="345" spans="1:5" ht="15">
      <c r="A345" s="296" t="s">
        <v>505</v>
      </c>
      <c r="B345" s="289">
        <v>25.608301526717558</v>
      </c>
      <c r="C345" s="64"/>
      <c r="D345" s="289">
        <v>19.823952977012063</v>
      </c>
      <c r="E345" s="289">
        <v>32.398419867242602</v>
      </c>
    </row>
    <row r="346" spans="1:5" ht="15">
      <c r="A346" s="297" t="s">
        <v>506</v>
      </c>
      <c r="B346" s="290">
        <v>42.314878804166987</v>
      </c>
      <c r="C346" s="291"/>
      <c r="D346" s="290">
        <v>39.062829232052835</v>
      </c>
      <c r="E346" s="290">
        <v>45.634915049075538</v>
      </c>
    </row>
    <row r="347" spans="1:5" s="5" customFormat="1">
      <c r="A347" s="298" t="s">
        <v>507</v>
      </c>
      <c r="B347" s="123"/>
      <c r="C347" s="7"/>
      <c r="D347" s="293"/>
      <c r="E347" s="293"/>
    </row>
    <row r="348" spans="1:5" ht="15">
      <c r="A348" s="52" t="s">
        <v>508</v>
      </c>
      <c r="B348" s="289">
        <v>71.990677466227396</v>
      </c>
      <c r="C348" s="64"/>
      <c r="D348" s="289">
        <v>70.386189430990513</v>
      </c>
      <c r="E348" s="289">
        <v>73.540912500031069</v>
      </c>
    </row>
    <row r="349" spans="1:5" ht="15">
      <c r="A349" s="53" t="s">
        <v>509</v>
      </c>
      <c r="B349" s="290">
        <v>35.829229686950406</v>
      </c>
      <c r="C349" s="291"/>
      <c r="D349" s="290">
        <v>35.079887595323484</v>
      </c>
      <c r="E349" s="290">
        <v>36.585557949201274</v>
      </c>
    </row>
    <row r="350" spans="1:5" s="5" customFormat="1">
      <c r="A350" s="298" t="s">
        <v>510</v>
      </c>
      <c r="B350" s="293"/>
      <c r="C350" s="299"/>
      <c r="D350" s="293"/>
      <c r="E350" s="293"/>
    </row>
    <row r="351" spans="1:5" ht="15">
      <c r="A351" s="52" t="s">
        <v>511</v>
      </c>
      <c r="B351" s="289">
        <v>38.971014127779597</v>
      </c>
      <c r="C351" s="64"/>
      <c r="D351" s="289">
        <v>37.370126954721961</v>
      </c>
      <c r="E351" s="289">
        <v>40.596028428802704</v>
      </c>
    </row>
    <row r="352" spans="1:5" ht="15">
      <c r="A352" s="53" t="s">
        <v>512</v>
      </c>
      <c r="B352" s="289">
        <v>34.785228328270527</v>
      </c>
      <c r="C352" s="64"/>
      <c r="D352" s="289">
        <v>33.987454006321812</v>
      </c>
      <c r="E352" s="289">
        <v>35.591632182282282</v>
      </c>
    </row>
    <row r="353" spans="1:5" ht="15">
      <c r="A353" s="462" t="s">
        <v>41</v>
      </c>
      <c r="B353" s="462"/>
      <c r="C353" s="462"/>
      <c r="D353" s="462"/>
      <c r="E353" s="462"/>
    </row>
    <row r="354" spans="1:5" s="5" customFormat="1" ht="15">
      <c r="A354" s="286" t="s">
        <v>148</v>
      </c>
      <c r="B354" s="290">
        <v>51.53555720415077</v>
      </c>
      <c r="C354" s="291"/>
      <c r="D354" s="290">
        <v>51.034714817387794</v>
      </c>
      <c r="E354" s="290">
        <v>52.036091342695009</v>
      </c>
    </row>
    <row r="355" spans="1:5" ht="15">
      <c r="A355" s="25" t="s">
        <v>491</v>
      </c>
      <c r="B355" s="289">
        <v>55.505884657261198</v>
      </c>
      <c r="C355" s="64"/>
      <c r="D355" s="289">
        <v>54.194012805864588</v>
      </c>
      <c r="E355" s="289">
        <v>56.810127547719617</v>
      </c>
    </row>
    <row r="356" spans="1:5" ht="15">
      <c r="A356" s="20" t="s">
        <v>492</v>
      </c>
      <c r="B356" s="290">
        <v>50.938232020424579</v>
      </c>
      <c r="C356" s="291"/>
      <c r="D356" s="290">
        <v>50.400475234456124</v>
      </c>
      <c r="E356" s="290">
        <v>51.475771761454794</v>
      </c>
    </row>
    <row r="357" spans="1:5" s="5" customFormat="1" ht="30">
      <c r="A357" s="292" t="s">
        <v>493</v>
      </c>
      <c r="B357" s="293"/>
      <c r="C357" s="294"/>
      <c r="D357" s="293"/>
      <c r="E357" s="293"/>
    </row>
    <row r="358" spans="1:5" ht="15">
      <c r="A358" s="295" t="s">
        <v>388</v>
      </c>
      <c r="B358" s="26"/>
      <c r="C358" s="99"/>
      <c r="D358" s="26"/>
      <c r="E358" s="26"/>
    </row>
    <row r="359" spans="1:5" ht="15">
      <c r="A359" s="296" t="s">
        <v>494</v>
      </c>
      <c r="B359" s="289">
        <v>52.383818338565646</v>
      </c>
      <c r="C359" s="64"/>
      <c r="D359" s="289">
        <v>49.380929512969388</v>
      </c>
      <c r="E359" s="289">
        <v>55.369569787600604</v>
      </c>
    </row>
    <row r="360" spans="1:5" ht="15">
      <c r="A360" s="296" t="s">
        <v>495</v>
      </c>
      <c r="B360" s="289">
        <v>70.419859686994073</v>
      </c>
      <c r="C360" s="64"/>
      <c r="D360" s="289">
        <v>64.519028539686147</v>
      </c>
      <c r="E360" s="289">
        <v>75.708805973613096</v>
      </c>
    </row>
    <row r="361" spans="1:5" ht="15">
      <c r="A361" s="296" t="s">
        <v>496</v>
      </c>
      <c r="B361" s="289">
        <v>67.884514435695536</v>
      </c>
      <c r="C361" s="64"/>
      <c r="D361" s="289">
        <v>62.158990568942649</v>
      </c>
      <c r="E361" s="289">
        <v>73.118383771100582</v>
      </c>
    </row>
    <row r="362" spans="1:5" ht="15">
      <c r="A362" s="296" t="s">
        <v>497</v>
      </c>
      <c r="B362" s="289">
        <v>60.318432333129209</v>
      </c>
      <c r="C362" s="64" t="s">
        <v>162</v>
      </c>
      <c r="D362" s="289">
        <v>48.673729351728369</v>
      </c>
      <c r="E362" s="289">
        <v>70.900678859291148</v>
      </c>
    </row>
    <row r="363" spans="1:5" ht="15">
      <c r="A363" s="295" t="s">
        <v>362</v>
      </c>
      <c r="B363" s="26"/>
      <c r="C363" s="99"/>
      <c r="D363" s="26"/>
      <c r="E363" s="26"/>
    </row>
    <row r="364" spans="1:5" ht="15">
      <c r="A364" s="296" t="s">
        <v>498</v>
      </c>
      <c r="B364" s="289">
        <v>56.647949535921015</v>
      </c>
      <c r="C364" s="64"/>
      <c r="D364" s="289">
        <v>54.493147000528232</v>
      </c>
      <c r="E364" s="289">
        <v>58.777903491926175</v>
      </c>
    </row>
    <row r="365" spans="1:5" ht="15">
      <c r="A365" s="296" t="s">
        <v>499</v>
      </c>
      <c r="B365" s="289">
        <v>56.939495653670711</v>
      </c>
      <c r="C365" s="64"/>
      <c r="D365" s="289">
        <v>52.988474251864247</v>
      </c>
      <c r="E365" s="289">
        <v>60.804084402626081</v>
      </c>
    </row>
    <row r="366" spans="1:5" ht="15">
      <c r="A366" s="296" t="s">
        <v>500</v>
      </c>
      <c r="B366" s="289">
        <v>43.662815575524178</v>
      </c>
      <c r="C366" s="64"/>
      <c r="D366" s="289">
        <v>38.335645212212434</v>
      </c>
      <c r="E366" s="289">
        <v>49.140334735681215</v>
      </c>
    </row>
    <row r="367" spans="1:5" ht="15">
      <c r="A367" s="296" t="s">
        <v>501</v>
      </c>
      <c r="B367" s="289">
        <v>61.341671404206934</v>
      </c>
      <c r="C367" s="64"/>
      <c r="D367" s="289">
        <v>51.063921904474661</v>
      </c>
      <c r="E367" s="289">
        <v>70.699440202759462</v>
      </c>
    </row>
    <row r="368" spans="1:5" ht="15">
      <c r="A368" s="295" t="s">
        <v>414</v>
      </c>
      <c r="B368" s="26"/>
      <c r="C368" s="99"/>
      <c r="D368" s="26"/>
      <c r="E368" s="26"/>
    </row>
    <row r="369" spans="1:5" ht="15">
      <c r="A369" s="296" t="s">
        <v>502</v>
      </c>
      <c r="B369" s="289">
        <v>35.339009219639159</v>
      </c>
      <c r="C369" s="64"/>
      <c r="D369" s="289">
        <v>31.130420643698237</v>
      </c>
      <c r="E369" s="289">
        <v>39.787857336770585</v>
      </c>
    </row>
    <row r="370" spans="1:5" ht="15">
      <c r="A370" s="296" t="s">
        <v>503</v>
      </c>
      <c r="B370" s="289">
        <v>45.255216314982903</v>
      </c>
      <c r="C370" s="64"/>
      <c r="D370" s="289">
        <v>36.665355885655245</v>
      </c>
      <c r="E370" s="289">
        <v>54.137314762486035</v>
      </c>
    </row>
    <row r="371" spans="1:5" ht="15">
      <c r="A371" s="296" t="s">
        <v>504</v>
      </c>
      <c r="B371" s="289">
        <v>52.009602725935103</v>
      </c>
      <c r="C371" s="64"/>
      <c r="D371" s="289">
        <v>42.039732353751397</v>
      </c>
      <c r="E371" s="289">
        <v>61.821942680933383</v>
      </c>
    </row>
    <row r="372" spans="1:5" ht="15">
      <c r="A372" s="296" t="s">
        <v>505</v>
      </c>
      <c r="B372" s="289">
        <v>51.363572135085491</v>
      </c>
      <c r="C372" s="64" t="s">
        <v>162</v>
      </c>
      <c r="D372" s="289">
        <v>40.854745296785403</v>
      </c>
      <c r="E372" s="289">
        <v>61.753207343493813</v>
      </c>
    </row>
    <row r="373" spans="1:5" ht="15">
      <c r="A373" s="297" t="s">
        <v>506</v>
      </c>
      <c r="B373" s="290">
        <v>58.034173492453156</v>
      </c>
      <c r="C373" s="291"/>
      <c r="D373" s="290">
        <v>53.226882715746761</v>
      </c>
      <c r="E373" s="290">
        <v>62.693678771990506</v>
      </c>
    </row>
    <row r="374" spans="1:5" s="5" customFormat="1">
      <c r="A374" s="298" t="s">
        <v>507</v>
      </c>
      <c r="B374" s="123"/>
      <c r="C374" s="7"/>
      <c r="D374" s="293"/>
      <c r="E374" s="293"/>
    </row>
    <row r="375" spans="1:5" ht="15">
      <c r="A375" s="52" t="s">
        <v>508</v>
      </c>
      <c r="B375" s="289">
        <v>50.438875079397626</v>
      </c>
      <c r="C375" s="64"/>
      <c r="D375" s="289">
        <v>48.54335643816902</v>
      </c>
      <c r="E375" s="289">
        <v>52.333132963206921</v>
      </c>
    </row>
    <row r="376" spans="1:5" ht="15">
      <c r="A376" s="53" t="s">
        <v>509</v>
      </c>
      <c r="B376" s="290">
        <v>57.555040907757814</v>
      </c>
      <c r="C376" s="291"/>
      <c r="D376" s="290">
        <v>56.121456424800307</v>
      </c>
      <c r="E376" s="290">
        <v>58.976025407637955</v>
      </c>
    </row>
    <row r="377" spans="1:5" s="5" customFormat="1">
      <c r="A377" s="298" t="s">
        <v>510</v>
      </c>
      <c r="B377" s="293"/>
      <c r="C377" s="299"/>
      <c r="D377" s="293"/>
      <c r="E377" s="293"/>
    </row>
    <row r="378" spans="1:5" ht="15">
      <c r="A378" s="52" t="s">
        <v>511</v>
      </c>
      <c r="B378" s="289">
        <v>61.933844000811</v>
      </c>
      <c r="C378" s="64"/>
      <c r="D378" s="289">
        <v>59.736291897117091</v>
      </c>
      <c r="E378" s="289">
        <v>64.08356993810439</v>
      </c>
    </row>
    <row r="379" spans="1:5" ht="15">
      <c r="A379" s="53" t="s">
        <v>512</v>
      </c>
      <c r="B379" s="289">
        <v>54.52451520606737</v>
      </c>
      <c r="C379" s="64"/>
      <c r="D379" s="289">
        <v>52.902659158307095</v>
      </c>
      <c r="E379" s="289">
        <v>56.136828043099598</v>
      </c>
    </row>
    <row r="380" spans="1:5" ht="15">
      <c r="A380" s="462" t="s">
        <v>43</v>
      </c>
      <c r="B380" s="462"/>
      <c r="C380" s="462"/>
      <c r="D380" s="462"/>
      <c r="E380" s="462"/>
    </row>
    <row r="381" spans="1:5" s="5" customFormat="1" ht="15">
      <c r="A381" s="286" t="s">
        <v>148</v>
      </c>
      <c r="B381" s="290">
        <v>12.265212547444158</v>
      </c>
      <c r="C381" s="291"/>
      <c r="D381" s="290">
        <v>11.965900989587881</v>
      </c>
      <c r="E381" s="290">
        <v>12.570941896989913</v>
      </c>
    </row>
    <row r="382" spans="1:5" ht="15">
      <c r="A382" s="25" t="s">
        <v>491</v>
      </c>
      <c r="B382" s="302">
        <v>16.361961002819911</v>
      </c>
      <c r="C382" s="303"/>
      <c r="D382" s="302">
        <v>15.567559074382009</v>
      </c>
      <c r="E382" s="302">
        <v>17.188648089082776</v>
      </c>
    </row>
    <row r="383" spans="1:5" ht="15">
      <c r="A383" s="20" t="s">
        <v>492</v>
      </c>
      <c r="B383" s="290">
        <v>11.516243368491628</v>
      </c>
      <c r="C383" s="291"/>
      <c r="D383" s="290">
        <v>11.196041767575229</v>
      </c>
      <c r="E383" s="290">
        <v>11.844381173655009</v>
      </c>
    </row>
    <row r="384" spans="1:5" s="5" customFormat="1" ht="30">
      <c r="A384" s="292" t="s">
        <v>493</v>
      </c>
      <c r="B384" s="293"/>
      <c r="C384" s="294"/>
      <c r="D384" s="293"/>
      <c r="E384" s="293"/>
    </row>
    <row r="385" spans="1:5" ht="15">
      <c r="A385" s="295" t="s">
        <v>388</v>
      </c>
      <c r="B385" s="26"/>
      <c r="C385" s="99"/>
      <c r="D385" s="26"/>
      <c r="E385" s="26"/>
    </row>
    <row r="386" spans="1:5" ht="15">
      <c r="A386" s="296" t="s">
        <v>494</v>
      </c>
      <c r="B386" s="289">
        <v>16.53822061468205</v>
      </c>
      <c r="C386" s="64"/>
      <c r="D386" s="289">
        <v>14.87373637790583</v>
      </c>
      <c r="E386" s="289">
        <v>18.348823446814063</v>
      </c>
    </row>
    <row r="387" spans="1:5" ht="15">
      <c r="A387" s="296" t="s">
        <v>495</v>
      </c>
      <c r="B387" s="289">
        <v>21.570679063093227</v>
      </c>
      <c r="C387" s="64"/>
      <c r="D387" s="289">
        <v>17.465075694792311</v>
      </c>
      <c r="E387" s="289">
        <v>26.333475932924731</v>
      </c>
    </row>
    <row r="388" spans="1:5" ht="15">
      <c r="A388" s="296" t="s">
        <v>496</v>
      </c>
      <c r="B388" s="289">
        <v>19.12339123391234</v>
      </c>
      <c r="C388" s="64"/>
      <c r="D388" s="289">
        <v>15.099515398791247</v>
      </c>
      <c r="E388" s="289">
        <v>23.917504477961831</v>
      </c>
    </row>
    <row r="389" spans="1:5" ht="15">
      <c r="A389" s="296" t="s">
        <v>497</v>
      </c>
      <c r="B389" s="289">
        <v>12.280241406455</v>
      </c>
      <c r="C389" s="64"/>
      <c r="D389" s="289">
        <v>7.016556734288967</v>
      </c>
      <c r="E389" s="289">
        <v>20.61709695845013</v>
      </c>
    </row>
    <row r="390" spans="1:5" ht="15">
      <c r="A390" s="295" t="s">
        <v>362</v>
      </c>
      <c r="B390" s="26"/>
      <c r="C390" s="99"/>
      <c r="D390" s="26"/>
      <c r="E390" s="26"/>
    </row>
    <row r="391" spans="1:5" ht="15">
      <c r="A391" s="296" t="s">
        <v>498</v>
      </c>
      <c r="B391" s="289">
        <v>18.97017203821547</v>
      </c>
      <c r="C391" s="64"/>
      <c r="D391" s="289">
        <v>17.698698238090898</v>
      </c>
      <c r="E391" s="289">
        <v>20.31044678725846</v>
      </c>
    </row>
    <row r="392" spans="1:5" ht="15">
      <c r="A392" s="296" t="s">
        <v>499</v>
      </c>
      <c r="B392" s="289">
        <v>5.7442761057137037</v>
      </c>
      <c r="C392" s="64"/>
      <c r="D392" s="289">
        <v>4.1643166298396013</v>
      </c>
      <c r="E392" s="289">
        <v>7.8744251370525227</v>
      </c>
    </row>
    <row r="393" spans="1:5" ht="15">
      <c r="A393" s="296" t="s">
        <v>500</v>
      </c>
      <c r="B393" s="289">
        <v>1.6324535679374388</v>
      </c>
      <c r="C393" s="64" t="s">
        <v>162</v>
      </c>
      <c r="D393" s="289">
        <v>0.63231894071944938</v>
      </c>
      <c r="E393" s="289">
        <v>4.1484522051469259</v>
      </c>
    </row>
    <row r="394" spans="1:5" ht="15">
      <c r="A394" s="296" t="s">
        <v>501</v>
      </c>
      <c r="B394" s="289">
        <v>13.714664310954063</v>
      </c>
      <c r="C394" s="64"/>
      <c r="D394" s="289">
        <v>8.7704610385816348</v>
      </c>
      <c r="E394" s="289">
        <v>20.81029207265518</v>
      </c>
    </row>
    <row r="395" spans="1:5" ht="15">
      <c r="A395" s="295" t="s">
        <v>414</v>
      </c>
      <c r="B395" s="26"/>
      <c r="C395" s="99"/>
      <c r="D395" s="26"/>
      <c r="E395" s="26"/>
    </row>
    <row r="396" spans="1:5" ht="15">
      <c r="A396" s="296" t="s">
        <v>502</v>
      </c>
      <c r="B396" s="289">
        <v>12.399609878267571</v>
      </c>
      <c r="C396" s="64"/>
      <c r="D396" s="289">
        <v>10.094202741980064</v>
      </c>
      <c r="E396" s="289">
        <v>15.142863513587033</v>
      </c>
    </row>
    <row r="397" spans="1:5" ht="15">
      <c r="A397" s="296" t="s">
        <v>503</v>
      </c>
      <c r="B397" s="289">
        <v>13.666784078901021</v>
      </c>
      <c r="C397" s="64"/>
      <c r="D397" s="289">
        <v>8.6947883539970636</v>
      </c>
      <c r="E397" s="289">
        <v>20.833218560882987</v>
      </c>
    </row>
    <row r="398" spans="1:5" ht="15">
      <c r="A398" s="296" t="s">
        <v>504</v>
      </c>
      <c r="B398" s="289">
        <v>10.540028422548556</v>
      </c>
      <c r="C398" s="64"/>
      <c r="D398" s="289">
        <v>6.6751097568278155</v>
      </c>
      <c r="E398" s="289">
        <v>16.253026713233183</v>
      </c>
    </row>
    <row r="399" spans="1:5" ht="15">
      <c r="A399" s="296" t="s">
        <v>505</v>
      </c>
      <c r="B399" s="289">
        <v>17.220309810671257</v>
      </c>
      <c r="C399" s="64"/>
      <c r="D399" s="289">
        <v>11.583261510380325</v>
      </c>
      <c r="E399" s="289">
        <v>24.830248743573648</v>
      </c>
    </row>
    <row r="400" spans="1:5" ht="15">
      <c r="A400" s="297" t="s">
        <v>506</v>
      </c>
      <c r="B400" s="290">
        <v>14.759460318902468</v>
      </c>
      <c r="C400" s="291"/>
      <c r="D400" s="290">
        <v>12.046155546842645</v>
      </c>
      <c r="E400" s="290">
        <v>17.959126525878229</v>
      </c>
    </row>
    <row r="401" spans="1:11" s="5" customFormat="1">
      <c r="A401" s="298" t="s">
        <v>507</v>
      </c>
      <c r="B401" s="123"/>
      <c r="C401" s="7"/>
      <c r="D401" s="293"/>
      <c r="E401" s="293"/>
    </row>
    <row r="402" spans="1:11" ht="15">
      <c r="A402" s="52" t="s">
        <v>508</v>
      </c>
      <c r="B402" s="289">
        <v>16.314408451166631</v>
      </c>
      <c r="C402" s="64"/>
      <c r="D402" s="289">
        <v>15.35492486125081</v>
      </c>
      <c r="E402" s="289">
        <v>17.321578204029308</v>
      </c>
    </row>
    <row r="403" spans="1:11" ht="15">
      <c r="A403" s="53" t="s">
        <v>509</v>
      </c>
      <c r="B403" s="290">
        <v>16.382886742526537</v>
      </c>
      <c r="C403" s="291"/>
      <c r="D403" s="290">
        <v>15.562957150670382</v>
      </c>
      <c r="E403" s="290">
        <v>17.237195574293615</v>
      </c>
    </row>
    <row r="404" spans="1:11" s="5" customFormat="1">
      <c r="A404" s="298" t="s">
        <v>510</v>
      </c>
      <c r="B404" s="293"/>
      <c r="C404" s="299"/>
      <c r="D404" s="293"/>
      <c r="E404" s="293"/>
    </row>
    <row r="405" spans="1:11" ht="15">
      <c r="A405" s="52" t="s">
        <v>511</v>
      </c>
      <c r="B405" s="289">
        <v>16.948762023186923</v>
      </c>
      <c r="C405" s="64"/>
      <c r="D405" s="289">
        <v>15.625537309574423</v>
      </c>
      <c r="E405" s="289">
        <v>18.359659069569361</v>
      </c>
    </row>
    <row r="406" spans="1:11" ht="15">
      <c r="A406" s="53" t="s">
        <v>512</v>
      </c>
      <c r="B406" s="290">
        <v>16.1358712744677</v>
      </c>
      <c r="C406" s="291"/>
      <c r="D406" s="290">
        <v>15.289631357397315</v>
      </c>
      <c r="E406" s="290">
        <v>17.01953804107518</v>
      </c>
    </row>
    <row r="408" spans="1:11" s="64" customFormat="1" ht="15.75" customHeight="1">
      <c r="A408" s="64" t="s">
        <v>181</v>
      </c>
    </row>
    <row r="409" spans="1:11" s="64" customFormat="1" ht="39" customHeight="1">
      <c r="A409" s="9" t="s">
        <v>182</v>
      </c>
      <c r="B409" s="9"/>
      <c r="C409" s="9"/>
      <c r="D409" s="9"/>
      <c r="E409" s="9"/>
      <c r="F409" s="9"/>
      <c r="G409" s="9"/>
      <c r="H409" s="92"/>
      <c r="I409" s="197"/>
      <c r="J409" s="197"/>
      <c r="K409" s="197"/>
    </row>
  </sheetData>
  <mergeCells count="16">
    <mergeCell ref="A299:E299"/>
    <mergeCell ref="A326:E326"/>
    <mergeCell ref="A353:E353"/>
    <mergeCell ref="A380:E380"/>
    <mergeCell ref="A140:E140"/>
    <mergeCell ref="A167:E167"/>
    <mergeCell ref="A194:E194"/>
    <mergeCell ref="A221:E221"/>
    <mergeCell ref="A245:E245"/>
    <mergeCell ref="A272:E272"/>
    <mergeCell ref="A113:E113"/>
    <mergeCell ref="A2:E2"/>
    <mergeCell ref="A5:E5"/>
    <mergeCell ref="A32:E32"/>
    <mergeCell ref="A59:E59"/>
    <mergeCell ref="A86:E86"/>
  </mergeCells>
  <conditionalFormatting sqref="G409">
    <cfRule type="cellIs" dxfId="1553" priority="2" operator="lessThan">
      <formula>0.05</formula>
    </cfRule>
    <cfRule type="cellIs" priority="3" operator="lessThan">
      <formula>0.05</formula>
    </cfRule>
    <cfRule type="cellIs" dxfId="1552" priority="4" operator="lessThan">
      <formula>0.05</formula>
    </cfRule>
  </conditionalFormatting>
  <conditionalFormatting sqref="H409">
    <cfRule type="cellIs" dxfId="1551" priority="1" operator="lessThan">
      <formula>0.05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B5480-13D4-4F30-9AEA-BDA36C80AE6F}">
  <dimension ref="A1:N112"/>
  <sheetViews>
    <sheetView zoomScale="90" zoomScaleNormal="90" workbookViewId="0">
      <pane ySplit="6" topLeftCell="A67" activePane="bottomLeft" state="frozen"/>
      <selection pane="bottomLeft"/>
    </sheetView>
  </sheetViews>
  <sheetFormatPr defaultRowHeight="17.25"/>
  <cols>
    <col min="1" max="1" width="65.28515625" customWidth="1"/>
    <col min="2" max="2" width="11.7109375" customWidth="1"/>
    <col min="3" max="3" width="2.28515625" style="15" customWidth="1"/>
    <col min="4" max="4" width="1.85546875" style="15" bestFit="1" customWidth="1"/>
    <col min="5" max="5" width="11.42578125" customWidth="1"/>
    <col min="6" max="6" width="13.5703125" customWidth="1"/>
    <col min="7" max="7" width="9.28515625" style="16" bestFit="1" customWidth="1"/>
  </cols>
  <sheetData>
    <row r="1" spans="1:12">
      <c r="A1" s="5" t="s">
        <v>532</v>
      </c>
      <c r="B1" s="5"/>
      <c r="C1" s="5"/>
      <c r="D1" s="7"/>
      <c r="E1" s="5"/>
      <c r="F1" s="5"/>
      <c r="G1" s="8"/>
      <c r="H1" s="5"/>
    </row>
    <row r="2" spans="1:12" s="10" customFormat="1" ht="30" customHeight="1">
      <c r="A2" s="465" t="s">
        <v>139</v>
      </c>
      <c r="B2" s="465"/>
      <c r="C2" s="465"/>
      <c r="D2" s="465"/>
      <c r="E2" s="465"/>
      <c r="F2" s="465"/>
      <c r="G2" s="465"/>
      <c r="H2" s="9"/>
      <c r="I2" s="9"/>
      <c r="J2" s="9"/>
      <c r="K2" s="9"/>
      <c r="L2" s="9"/>
    </row>
    <row r="3" spans="1:12" s="10" customFormat="1" ht="30" customHeight="1">
      <c r="A3" s="466" t="s">
        <v>140</v>
      </c>
      <c r="B3" s="466"/>
      <c r="C3" s="466"/>
      <c r="D3" s="466"/>
      <c r="E3" s="466"/>
      <c r="F3" s="466"/>
      <c r="G3" s="466"/>
      <c r="H3" s="11"/>
    </row>
    <row r="4" spans="1:12" s="10" customFormat="1" ht="15" customHeight="1">
      <c r="A4" s="10" t="s">
        <v>141</v>
      </c>
      <c r="C4" s="12"/>
      <c r="D4" s="12"/>
      <c r="G4" s="13"/>
    </row>
    <row r="5" spans="1:12">
      <c r="A5" s="14"/>
      <c r="B5" s="5"/>
    </row>
    <row r="6" spans="1:12" ht="45">
      <c r="A6" s="105"/>
      <c r="B6" s="106" t="s">
        <v>142</v>
      </c>
      <c r="C6" s="107"/>
      <c r="D6" s="107"/>
      <c r="E6" s="106" t="s">
        <v>143</v>
      </c>
      <c r="F6" s="106" t="s">
        <v>144</v>
      </c>
      <c r="G6" s="108" t="s">
        <v>145</v>
      </c>
    </row>
    <row r="7" spans="1:12" ht="17.25" customHeight="1">
      <c r="A7" s="462" t="s">
        <v>146</v>
      </c>
      <c r="B7" s="462"/>
      <c r="C7" s="462"/>
      <c r="D7" s="462"/>
      <c r="E7" s="462"/>
      <c r="F7" s="462"/>
      <c r="G7" s="462"/>
    </row>
    <row r="8" spans="1:12" ht="15" customHeight="1">
      <c r="A8" s="464" t="s">
        <v>147</v>
      </c>
      <c r="B8" s="464"/>
      <c r="C8" s="464"/>
      <c r="D8" s="464"/>
      <c r="E8" s="464"/>
      <c r="F8" s="464"/>
      <c r="G8" s="464"/>
    </row>
    <row r="9" spans="1:12">
      <c r="A9" s="20" t="s">
        <v>148</v>
      </c>
      <c r="B9" s="21">
        <v>5.4</v>
      </c>
      <c r="C9" s="22"/>
      <c r="D9" s="23"/>
      <c r="E9" s="21">
        <v>5</v>
      </c>
      <c r="F9" s="21">
        <v>5.8</v>
      </c>
      <c r="G9" s="24" t="s">
        <v>149</v>
      </c>
    </row>
    <row r="10" spans="1:12">
      <c r="A10" s="25" t="s">
        <v>150</v>
      </c>
      <c r="B10" s="26"/>
      <c r="C10" s="27"/>
      <c r="D10" s="28"/>
      <c r="E10" s="26"/>
      <c r="F10" s="26"/>
      <c r="G10" s="29"/>
    </row>
    <row r="11" spans="1:12">
      <c r="A11" s="30" t="s">
        <v>151</v>
      </c>
      <c r="B11" s="26">
        <v>2</v>
      </c>
      <c r="C11" s="27"/>
      <c r="D11" s="28"/>
      <c r="E11" s="26">
        <v>1.5</v>
      </c>
      <c r="F11" s="26">
        <v>2.7</v>
      </c>
      <c r="G11" s="31" t="s">
        <v>152</v>
      </c>
    </row>
    <row r="12" spans="1:12">
      <c r="A12" s="30" t="s">
        <v>153</v>
      </c>
      <c r="B12" s="26">
        <v>4.7</v>
      </c>
      <c r="C12" s="27"/>
      <c r="D12" s="28"/>
      <c r="E12" s="26">
        <v>4</v>
      </c>
      <c r="F12" s="26">
        <v>5.6</v>
      </c>
      <c r="G12" s="32" t="s">
        <v>154</v>
      </c>
    </row>
    <row r="13" spans="1:12">
      <c r="A13" s="30" t="s">
        <v>155</v>
      </c>
      <c r="B13" s="26">
        <v>5</v>
      </c>
      <c r="C13" s="27"/>
      <c r="D13" s="28" t="s">
        <v>156</v>
      </c>
      <c r="E13" s="26">
        <v>4.4000000000000004</v>
      </c>
      <c r="F13" s="26">
        <v>5.7</v>
      </c>
      <c r="G13" s="33" t="s">
        <v>154</v>
      </c>
    </row>
    <row r="14" spans="1:12">
      <c r="A14" s="30" t="s">
        <v>157</v>
      </c>
      <c r="B14" s="26">
        <v>7.4</v>
      </c>
      <c r="C14" s="27"/>
      <c r="D14" s="28"/>
      <c r="E14" s="26">
        <v>6.5</v>
      </c>
      <c r="F14" s="26">
        <v>8.4</v>
      </c>
      <c r="G14" s="33" t="s">
        <v>154</v>
      </c>
    </row>
    <row r="15" spans="1:12">
      <c r="A15" s="34" t="s">
        <v>158</v>
      </c>
      <c r="B15" s="21">
        <v>5.8</v>
      </c>
      <c r="C15" s="22"/>
      <c r="D15" s="23"/>
      <c r="E15" s="21">
        <v>3.8</v>
      </c>
      <c r="F15" s="21">
        <v>8.5</v>
      </c>
      <c r="G15" s="35">
        <v>2E-3</v>
      </c>
    </row>
    <row r="16" spans="1:12">
      <c r="A16" s="36" t="s">
        <v>159</v>
      </c>
      <c r="B16" s="37">
        <v>2.1</v>
      </c>
      <c r="C16" s="38"/>
      <c r="D16" s="39"/>
      <c r="E16" s="37">
        <v>1.6</v>
      </c>
      <c r="F16" s="37">
        <v>2.7</v>
      </c>
      <c r="G16" s="24" t="s">
        <v>149</v>
      </c>
    </row>
    <row r="17" spans="1:8" ht="30">
      <c r="A17" s="40" t="s">
        <v>160</v>
      </c>
      <c r="B17" s="26"/>
      <c r="C17" s="27"/>
      <c r="D17" s="28"/>
      <c r="E17" s="26"/>
      <c r="F17" s="26"/>
      <c r="G17" s="41"/>
    </row>
    <row r="18" spans="1:8">
      <c r="A18" s="30" t="s">
        <v>312</v>
      </c>
      <c r="B18" s="26">
        <v>2.1</v>
      </c>
      <c r="C18" s="28"/>
      <c r="D18" s="28"/>
      <c r="E18" s="26">
        <v>1.2</v>
      </c>
      <c r="F18" s="26">
        <v>3.8</v>
      </c>
      <c r="G18" s="42">
        <v>0.73</v>
      </c>
    </row>
    <row r="19" spans="1:8">
      <c r="A19" s="30" t="s">
        <v>106</v>
      </c>
      <c r="B19" s="26">
        <v>1.9</v>
      </c>
      <c r="C19" s="28"/>
      <c r="D19" s="28"/>
      <c r="E19" s="26">
        <v>1.2</v>
      </c>
      <c r="F19" s="26">
        <v>3</v>
      </c>
      <c r="G19" s="42" t="s">
        <v>152</v>
      </c>
    </row>
    <row r="20" spans="1:8">
      <c r="A20" s="30" t="s">
        <v>163</v>
      </c>
      <c r="B20" s="442" t="s">
        <v>164</v>
      </c>
      <c r="C20" s="46"/>
      <c r="D20" s="46"/>
      <c r="E20" s="442" t="s">
        <v>164</v>
      </c>
      <c r="F20" s="442" t="s">
        <v>164</v>
      </c>
      <c r="G20" s="442" t="s">
        <v>164</v>
      </c>
    </row>
    <row r="21" spans="1:8">
      <c r="A21" s="30" t="s">
        <v>161</v>
      </c>
      <c r="B21" s="26">
        <v>6.4</v>
      </c>
      <c r="C21" s="28" t="s">
        <v>162</v>
      </c>
      <c r="D21" s="28"/>
      <c r="E21" s="26">
        <v>3</v>
      </c>
      <c r="F21" s="26">
        <v>13</v>
      </c>
      <c r="G21" s="42">
        <v>6.4000000000000001E-2</v>
      </c>
    </row>
    <row r="22" spans="1:8">
      <c r="A22" s="165" t="s">
        <v>317</v>
      </c>
      <c r="B22" s="442" t="s">
        <v>164</v>
      </c>
      <c r="C22" s="166"/>
      <c r="D22" s="166"/>
      <c r="E22" s="442" t="s">
        <v>164</v>
      </c>
      <c r="F22" s="442" t="s">
        <v>164</v>
      </c>
      <c r="G22" s="442" t="s">
        <v>164</v>
      </c>
    </row>
    <row r="23" spans="1:8">
      <c r="A23" s="30" t="s">
        <v>313</v>
      </c>
      <c r="B23" s="45">
        <v>0.6</v>
      </c>
      <c r="C23" s="46" t="s">
        <v>162</v>
      </c>
      <c r="D23" s="46"/>
      <c r="E23" s="45">
        <v>0.1</v>
      </c>
      <c r="F23" s="45">
        <v>2.7</v>
      </c>
      <c r="G23" s="47">
        <v>5.6000000000000001E-2</v>
      </c>
    </row>
    <row r="24" spans="1:8">
      <c r="A24" s="30" t="s">
        <v>314</v>
      </c>
      <c r="B24" s="26">
        <v>0.4</v>
      </c>
      <c r="C24" s="28" t="s">
        <v>162</v>
      </c>
      <c r="D24" s="28"/>
      <c r="E24" s="26">
        <v>0.1</v>
      </c>
      <c r="F24" s="26">
        <v>2.7</v>
      </c>
      <c r="G24" s="42">
        <v>1.0999999999999999E-2</v>
      </c>
    </row>
    <row r="25" spans="1:8">
      <c r="A25" s="30" t="s">
        <v>315</v>
      </c>
      <c r="B25" s="45">
        <v>7</v>
      </c>
      <c r="C25" s="46" t="s">
        <v>162</v>
      </c>
      <c r="D25" s="46"/>
      <c r="E25" s="45">
        <v>3</v>
      </c>
      <c r="F25" s="45">
        <v>15.7</v>
      </c>
      <c r="G25" s="47">
        <v>9.0999999999999998E-2</v>
      </c>
    </row>
    <row r="26" spans="1:8">
      <c r="A26" s="30" t="s">
        <v>316</v>
      </c>
      <c r="B26" s="45">
        <v>0.5</v>
      </c>
      <c r="C26" s="46" t="s">
        <v>162</v>
      </c>
      <c r="D26" s="46" t="s">
        <v>156</v>
      </c>
      <c r="E26" s="45">
        <v>0.1</v>
      </c>
      <c r="F26" s="45">
        <v>3.3</v>
      </c>
      <c r="G26" s="47">
        <v>2.7E-2</v>
      </c>
      <c r="H26" s="48"/>
    </row>
    <row r="27" spans="1:8">
      <c r="A27" s="51" t="s">
        <v>165</v>
      </c>
      <c r="B27" s="56"/>
      <c r="C27" s="88"/>
      <c r="D27" s="88"/>
      <c r="E27" s="56"/>
      <c r="F27" s="56"/>
      <c r="G27" s="57"/>
    </row>
    <row r="28" spans="1:8">
      <c r="A28" s="52" t="s">
        <v>166</v>
      </c>
      <c r="B28" s="26">
        <v>2.1</v>
      </c>
      <c r="C28" s="28"/>
      <c r="D28" s="28"/>
      <c r="E28" s="26">
        <v>1.4</v>
      </c>
      <c r="F28" s="26">
        <v>3.1</v>
      </c>
      <c r="G28" s="42" t="s">
        <v>152</v>
      </c>
    </row>
    <row r="29" spans="1:8">
      <c r="A29" s="53" t="s">
        <v>167</v>
      </c>
      <c r="B29" s="26">
        <v>2.1</v>
      </c>
      <c r="C29" s="28"/>
      <c r="D29" s="28"/>
      <c r="E29" s="26">
        <v>1.4</v>
      </c>
      <c r="F29" s="26">
        <v>3.1</v>
      </c>
      <c r="G29" s="42">
        <v>0.95399999999999996</v>
      </c>
    </row>
    <row r="30" spans="1:8">
      <c r="A30" s="51" t="s">
        <v>168</v>
      </c>
      <c r="B30" s="54"/>
      <c r="C30" s="55"/>
      <c r="D30" s="55"/>
      <c r="E30" s="56"/>
      <c r="F30" s="56"/>
      <c r="G30" s="57"/>
    </row>
    <row r="31" spans="1:8">
      <c r="A31" s="52" t="s">
        <v>169</v>
      </c>
      <c r="B31" s="26">
        <v>6.1</v>
      </c>
      <c r="C31" s="28"/>
      <c r="D31" s="28"/>
      <c r="E31" s="26">
        <v>3.5</v>
      </c>
      <c r="F31" s="26">
        <v>10.5</v>
      </c>
      <c r="G31" s="42" t="s">
        <v>152</v>
      </c>
    </row>
    <row r="32" spans="1:8">
      <c r="A32" s="53" t="s">
        <v>170</v>
      </c>
      <c r="B32" s="21">
        <v>1.7</v>
      </c>
      <c r="C32" s="23"/>
      <c r="D32" s="23"/>
      <c r="E32" s="21">
        <v>1.2</v>
      </c>
      <c r="F32" s="21">
        <v>2.5</v>
      </c>
      <c r="G32" s="58">
        <v>1.2999999999999999E-2</v>
      </c>
    </row>
    <row r="33" spans="1:7">
      <c r="A33" s="59" t="s">
        <v>171</v>
      </c>
      <c r="B33" s="26"/>
      <c r="C33" s="28"/>
      <c r="D33" s="28"/>
      <c r="E33" s="26"/>
      <c r="F33" s="26"/>
      <c r="G33" s="42"/>
    </row>
    <row r="34" spans="1:7">
      <c r="A34" s="52" t="s">
        <v>172</v>
      </c>
      <c r="B34" s="26">
        <v>1.4</v>
      </c>
      <c r="C34" s="28"/>
      <c r="D34" s="28"/>
      <c r="E34" s="26">
        <v>0.8</v>
      </c>
      <c r="F34" s="26">
        <v>2.4</v>
      </c>
      <c r="G34" s="42" t="s">
        <v>152</v>
      </c>
    </row>
    <row r="35" spans="1:7">
      <c r="A35" s="52" t="s">
        <v>173</v>
      </c>
      <c r="B35" s="26">
        <v>1.8</v>
      </c>
      <c r="C35" s="28" t="s">
        <v>162</v>
      </c>
      <c r="D35" s="28"/>
      <c r="E35" s="26">
        <v>0.9</v>
      </c>
      <c r="F35" s="26">
        <v>3.4</v>
      </c>
      <c r="G35" s="42">
        <v>0.60699999999999998</v>
      </c>
    </row>
    <row r="36" spans="1:7">
      <c r="A36" s="53" t="s">
        <v>174</v>
      </c>
      <c r="B36" s="21">
        <v>3.8</v>
      </c>
      <c r="C36" s="23"/>
      <c r="D36" s="23"/>
      <c r="E36" s="21">
        <v>2.6</v>
      </c>
      <c r="F36" s="21">
        <v>5.5</v>
      </c>
      <c r="G36" s="58">
        <v>4.0000000000000001E-3</v>
      </c>
    </row>
    <row r="37" spans="1:7" ht="15">
      <c r="A37" s="464" t="s">
        <v>175</v>
      </c>
      <c r="B37" s="464"/>
      <c r="C37" s="464"/>
      <c r="D37" s="464"/>
      <c r="E37" s="464"/>
      <c r="F37" s="464"/>
      <c r="G37" s="464"/>
    </row>
    <row r="38" spans="1:7">
      <c r="A38" s="20" t="s">
        <v>148</v>
      </c>
      <c r="B38" s="21">
        <v>93.8</v>
      </c>
      <c r="C38" s="22"/>
      <c r="D38" s="23"/>
      <c r="E38" s="21">
        <v>93.3</v>
      </c>
      <c r="F38" s="21">
        <v>94.2</v>
      </c>
      <c r="G38" s="24" t="s">
        <v>149</v>
      </c>
    </row>
    <row r="39" spans="1:7">
      <c r="A39" s="25" t="s">
        <v>150</v>
      </c>
      <c r="B39" s="26"/>
      <c r="C39" s="27"/>
      <c r="D39" s="28"/>
      <c r="E39" s="26"/>
      <c r="F39" s="26"/>
      <c r="G39" s="29"/>
    </row>
    <row r="40" spans="1:7">
      <c r="A40" s="30" t="s">
        <v>151</v>
      </c>
      <c r="B40" s="26">
        <v>97.7</v>
      </c>
      <c r="C40" s="27"/>
      <c r="D40" s="28"/>
      <c r="E40" s="26">
        <v>97</v>
      </c>
      <c r="F40" s="26">
        <v>98.2</v>
      </c>
      <c r="G40" s="31" t="s">
        <v>152</v>
      </c>
    </row>
    <row r="41" spans="1:7">
      <c r="A41" s="30" t="s">
        <v>153</v>
      </c>
      <c r="B41" s="26">
        <v>94.7</v>
      </c>
      <c r="C41" s="27"/>
      <c r="D41" s="28"/>
      <c r="E41" s="26">
        <v>93.8</v>
      </c>
      <c r="F41" s="26">
        <v>95.4</v>
      </c>
      <c r="G41" s="32" t="s">
        <v>154</v>
      </c>
    </row>
    <row r="42" spans="1:7">
      <c r="A42" s="30" t="s">
        <v>155</v>
      </c>
      <c r="B42" s="26">
        <v>94</v>
      </c>
      <c r="C42" s="27"/>
      <c r="D42" s="28"/>
      <c r="E42" s="26">
        <v>93.1</v>
      </c>
      <c r="F42" s="26">
        <v>94.7</v>
      </c>
      <c r="G42" s="33" t="s">
        <v>154</v>
      </c>
    </row>
    <row r="43" spans="1:7">
      <c r="A43" s="30" t="s">
        <v>157</v>
      </c>
      <c r="B43" s="26">
        <v>91.6</v>
      </c>
      <c r="C43" s="27"/>
      <c r="D43" s="28"/>
      <c r="E43" s="26">
        <v>90.5</v>
      </c>
      <c r="F43" s="26">
        <v>92.5</v>
      </c>
      <c r="G43" s="33" t="s">
        <v>154</v>
      </c>
    </row>
    <row r="44" spans="1:7">
      <c r="A44" s="34" t="s">
        <v>158</v>
      </c>
      <c r="B44" s="21">
        <v>92.4</v>
      </c>
      <c r="C44" s="22"/>
      <c r="D44" s="23"/>
      <c r="E44" s="21">
        <v>88.5</v>
      </c>
      <c r="F44" s="21">
        <v>95.1</v>
      </c>
      <c r="G44" s="35">
        <v>2E-3</v>
      </c>
    </row>
    <row r="45" spans="1:7">
      <c r="A45" s="36" t="s">
        <v>159</v>
      </c>
      <c r="B45" s="37">
        <v>97.6</v>
      </c>
      <c r="C45" s="38"/>
      <c r="D45" s="39"/>
      <c r="E45" s="37">
        <v>96.9</v>
      </c>
      <c r="F45" s="37">
        <v>98.2</v>
      </c>
      <c r="G45" s="24" t="s">
        <v>149</v>
      </c>
    </row>
    <row r="46" spans="1:7" ht="30">
      <c r="A46" s="40" t="s">
        <v>160</v>
      </c>
      <c r="B46" s="26"/>
      <c r="C46" s="27"/>
      <c r="D46" s="28"/>
      <c r="E46" s="26"/>
      <c r="F46" s="26"/>
      <c r="G46" s="41"/>
    </row>
    <row r="47" spans="1:7">
      <c r="A47" s="30" t="s">
        <v>312</v>
      </c>
      <c r="B47" s="26">
        <v>97.6</v>
      </c>
      <c r="C47" s="28"/>
      <c r="D47" s="28"/>
      <c r="E47" s="26">
        <v>95.9</v>
      </c>
      <c r="F47" s="26">
        <v>98.6</v>
      </c>
      <c r="G47" s="42">
        <v>0.66900000000000004</v>
      </c>
    </row>
    <row r="48" spans="1:7">
      <c r="A48" s="30" t="s">
        <v>106</v>
      </c>
      <c r="B48" s="26">
        <v>98</v>
      </c>
      <c r="C48" s="28"/>
      <c r="D48" s="28"/>
      <c r="E48" s="26">
        <v>96.9</v>
      </c>
      <c r="F48" s="26">
        <v>98.7</v>
      </c>
      <c r="G48" s="42" t="s">
        <v>152</v>
      </c>
    </row>
    <row r="49" spans="1:10">
      <c r="A49" s="30" t="s">
        <v>163</v>
      </c>
      <c r="B49" s="26">
        <v>97.7</v>
      </c>
      <c r="C49" s="28"/>
      <c r="D49" s="28"/>
      <c r="E49" s="26">
        <v>92.8</v>
      </c>
      <c r="F49" s="26">
        <v>99.3</v>
      </c>
      <c r="G49" s="42">
        <v>0.86599999999999999</v>
      </c>
    </row>
    <row r="50" spans="1:10">
      <c r="A50" s="30" t="s">
        <v>161</v>
      </c>
      <c r="B50" s="26">
        <v>90.8</v>
      </c>
      <c r="C50" s="28"/>
      <c r="D50" s="28"/>
      <c r="E50" s="26">
        <v>82.1</v>
      </c>
      <c r="F50" s="26">
        <v>95.5</v>
      </c>
      <c r="G50" s="42">
        <v>2.8000000000000001E-2</v>
      </c>
    </row>
    <row r="51" spans="1:10">
      <c r="A51" s="165" t="s">
        <v>317</v>
      </c>
      <c r="B51" s="167">
        <v>95.3</v>
      </c>
      <c r="C51" s="168"/>
      <c r="D51" s="168"/>
      <c r="E51" s="167">
        <v>88.2</v>
      </c>
      <c r="F51" s="167">
        <v>98.2</v>
      </c>
      <c r="G51" s="169">
        <v>0.252</v>
      </c>
    </row>
    <row r="52" spans="1:10">
      <c r="A52" s="60" t="s">
        <v>313</v>
      </c>
      <c r="B52" s="45">
        <v>99</v>
      </c>
      <c r="C52" s="46"/>
      <c r="D52" s="46"/>
      <c r="E52" s="45">
        <v>96.6</v>
      </c>
      <c r="F52" s="45">
        <v>99.7</v>
      </c>
      <c r="G52" s="47">
        <v>0.20899999999999999</v>
      </c>
      <c r="H52" s="48"/>
      <c r="I52" s="48"/>
      <c r="J52" s="48"/>
    </row>
    <row r="53" spans="1:10">
      <c r="A53" s="30" t="s">
        <v>314</v>
      </c>
      <c r="B53" s="26">
        <v>99.6</v>
      </c>
      <c r="C53" s="28"/>
      <c r="D53" s="28"/>
      <c r="E53" s="26">
        <v>97.3</v>
      </c>
      <c r="F53" s="26">
        <v>99.9</v>
      </c>
      <c r="G53" s="42">
        <v>5.0000000000000001E-3</v>
      </c>
    </row>
    <row r="54" spans="1:10">
      <c r="A54" s="30" t="s">
        <v>315</v>
      </c>
      <c r="B54" s="45">
        <v>85.2</v>
      </c>
      <c r="C54" s="46" t="s">
        <v>162</v>
      </c>
      <c r="D54" s="46"/>
      <c r="E54" s="45">
        <v>70.400000000000006</v>
      </c>
      <c r="F54" s="45">
        <v>93.3</v>
      </c>
      <c r="G54" s="47">
        <v>2.5999999999999999E-2</v>
      </c>
    </row>
    <row r="55" spans="1:10">
      <c r="A55" s="30" t="s">
        <v>316</v>
      </c>
      <c r="B55" s="45">
        <v>98.3</v>
      </c>
      <c r="C55" s="46"/>
      <c r="D55" s="46"/>
      <c r="E55" s="45">
        <v>94.5</v>
      </c>
      <c r="F55" s="45">
        <v>99.5</v>
      </c>
      <c r="G55" s="47">
        <v>0.78600000000000003</v>
      </c>
    </row>
    <row r="56" spans="1:10">
      <c r="A56" s="51" t="s">
        <v>165</v>
      </c>
      <c r="B56" s="56"/>
      <c r="C56" s="88"/>
      <c r="D56" s="88"/>
      <c r="E56" s="56"/>
      <c r="F56" s="56"/>
      <c r="G56" s="57"/>
    </row>
    <row r="57" spans="1:10">
      <c r="A57" s="52" t="s">
        <v>166</v>
      </c>
      <c r="B57" s="26">
        <v>97.6</v>
      </c>
      <c r="C57" s="28"/>
      <c r="D57" s="28"/>
      <c r="E57" s="26">
        <v>96.5</v>
      </c>
      <c r="F57" s="26">
        <v>98.3</v>
      </c>
      <c r="G57" s="42" t="s">
        <v>152</v>
      </c>
    </row>
    <row r="58" spans="1:10">
      <c r="A58" s="53" t="s">
        <v>167</v>
      </c>
      <c r="B58" s="26">
        <v>97.7</v>
      </c>
      <c r="C58" s="28"/>
      <c r="D58" s="28"/>
      <c r="E58" s="26">
        <v>96.6</v>
      </c>
      <c r="F58" s="26">
        <v>98.4</v>
      </c>
      <c r="G58" s="42">
        <v>0.872</v>
      </c>
    </row>
    <row r="59" spans="1:10">
      <c r="A59" s="51" t="s">
        <v>168</v>
      </c>
      <c r="B59" s="54"/>
      <c r="C59" s="55"/>
      <c r="D59" s="55"/>
      <c r="E59" s="56"/>
      <c r="F59" s="56"/>
      <c r="G59" s="57"/>
    </row>
    <row r="60" spans="1:10">
      <c r="A60" s="52" t="s">
        <v>169</v>
      </c>
      <c r="B60" s="26">
        <v>93.5</v>
      </c>
      <c r="C60" s="28"/>
      <c r="D60" s="28" t="s">
        <v>176</v>
      </c>
      <c r="E60" s="26">
        <v>89.2</v>
      </c>
      <c r="F60" s="26">
        <v>96.2</v>
      </c>
      <c r="G60" s="42" t="s">
        <v>152</v>
      </c>
    </row>
    <row r="61" spans="1:10">
      <c r="A61" s="53" t="s">
        <v>170</v>
      </c>
      <c r="B61" s="21">
        <v>97.9</v>
      </c>
      <c r="C61" s="23"/>
      <c r="D61" s="23"/>
      <c r="E61" s="21">
        <v>97.1</v>
      </c>
      <c r="F61" s="21">
        <v>98.5</v>
      </c>
      <c r="G61" s="58">
        <v>1.4E-2</v>
      </c>
    </row>
    <row r="62" spans="1:10">
      <c r="A62" s="59" t="s">
        <v>171</v>
      </c>
      <c r="B62" s="26"/>
      <c r="C62" s="28"/>
      <c r="D62" s="28"/>
      <c r="E62" s="26"/>
      <c r="F62" s="26"/>
      <c r="G62" s="42"/>
    </row>
    <row r="63" spans="1:10">
      <c r="A63" s="52" t="s">
        <v>172</v>
      </c>
      <c r="B63" s="26">
        <v>98.3</v>
      </c>
      <c r="C63" s="28"/>
      <c r="D63" s="28"/>
      <c r="E63" s="26">
        <v>97.3</v>
      </c>
      <c r="F63" s="26">
        <v>99</v>
      </c>
      <c r="G63" s="42" t="s">
        <v>152</v>
      </c>
    </row>
    <row r="64" spans="1:10">
      <c r="A64" s="52" t="s">
        <v>173</v>
      </c>
      <c r="B64" s="26">
        <v>97.9</v>
      </c>
      <c r="C64" s="28"/>
      <c r="D64" s="28"/>
      <c r="E64" s="26">
        <v>96.2</v>
      </c>
      <c r="F64" s="26">
        <v>98.8</v>
      </c>
      <c r="G64" s="42">
        <v>0.53700000000000003</v>
      </c>
    </row>
    <row r="65" spans="1:7">
      <c r="A65" s="53" t="s">
        <v>174</v>
      </c>
      <c r="B65" s="21">
        <v>95.9</v>
      </c>
      <c r="C65" s="23"/>
      <c r="D65" s="23"/>
      <c r="E65" s="21">
        <v>94.2</v>
      </c>
      <c r="F65" s="21">
        <v>97.2</v>
      </c>
      <c r="G65" s="58">
        <v>5.0000000000000001E-3</v>
      </c>
    </row>
    <row r="66" spans="1:7" ht="15">
      <c r="A66" s="464" t="s">
        <v>177</v>
      </c>
      <c r="B66" s="464"/>
      <c r="C66" s="464"/>
      <c r="D66" s="464"/>
      <c r="E66" s="464"/>
      <c r="F66" s="464"/>
      <c r="G66" s="464"/>
    </row>
    <row r="67" spans="1:7">
      <c r="A67" s="20" t="s">
        <v>148</v>
      </c>
      <c r="B67" s="21">
        <v>0.8</v>
      </c>
      <c r="C67" s="22"/>
      <c r="D67" s="23"/>
      <c r="E67" s="21">
        <v>0.7</v>
      </c>
      <c r="F67" s="21">
        <v>1</v>
      </c>
      <c r="G67" s="24" t="s">
        <v>149</v>
      </c>
    </row>
    <row r="68" spans="1:7">
      <c r="A68" s="25" t="s">
        <v>150</v>
      </c>
      <c r="B68" s="26"/>
      <c r="C68" s="27"/>
      <c r="D68" s="28"/>
      <c r="E68" s="26"/>
      <c r="F68" s="26"/>
      <c r="G68" s="29"/>
    </row>
    <row r="69" spans="1:7">
      <c r="A69" s="30" t="s">
        <v>151</v>
      </c>
      <c r="B69" s="26">
        <v>0.3</v>
      </c>
      <c r="C69" s="27" t="s">
        <v>162</v>
      </c>
      <c r="D69" s="28"/>
      <c r="E69" s="26">
        <v>0.2</v>
      </c>
      <c r="F69" s="26">
        <v>0.6</v>
      </c>
      <c r="G69" s="31" t="s">
        <v>152</v>
      </c>
    </row>
    <row r="70" spans="1:7">
      <c r="A70" s="30" t="s">
        <v>153</v>
      </c>
      <c r="B70" s="26">
        <v>0.6</v>
      </c>
      <c r="C70" s="27"/>
      <c r="D70" s="28"/>
      <c r="E70" s="26">
        <v>0.4</v>
      </c>
      <c r="F70" s="26">
        <v>1</v>
      </c>
      <c r="G70" s="61">
        <v>0.13400000000000001</v>
      </c>
    </row>
    <row r="71" spans="1:7">
      <c r="A71" s="30" t="s">
        <v>155</v>
      </c>
      <c r="B71" s="26">
        <v>1</v>
      </c>
      <c r="C71" s="27"/>
      <c r="D71" s="28"/>
      <c r="E71" s="26">
        <v>0.7</v>
      </c>
      <c r="F71" s="26">
        <v>1.6</v>
      </c>
      <c r="G71" s="33">
        <v>4.0000000000000001E-3</v>
      </c>
    </row>
    <row r="72" spans="1:7">
      <c r="A72" s="30" t="s">
        <v>157</v>
      </c>
      <c r="B72" s="26">
        <v>1</v>
      </c>
      <c r="C72" s="27"/>
      <c r="D72" s="28"/>
      <c r="E72" s="26">
        <v>0.7</v>
      </c>
      <c r="F72" s="26">
        <v>1.4</v>
      </c>
      <c r="G72" s="33">
        <v>2E-3</v>
      </c>
    </row>
    <row r="73" spans="1:7">
      <c r="A73" s="34" t="s">
        <v>158</v>
      </c>
      <c r="B73" s="442" t="s">
        <v>164</v>
      </c>
      <c r="C73" s="62"/>
      <c r="D73" s="50"/>
      <c r="E73" s="442" t="s">
        <v>164</v>
      </c>
      <c r="F73" s="442" t="s">
        <v>164</v>
      </c>
      <c r="G73" s="443" t="s">
        <v>164</v>
      </c>
    </row>
    <row r="74" spans="1:7">
      <c r="A74" s="36" t="s">
        <v>159</v>
      </c>
      <c r="B74" s="37">
        <v>0.3</v>
      </c>
      <c r="C74" s="38" t="s">
        <v>162</v>
      </c>
      <c r="D74" s="39"/>
      <c r="E74" s="37">
        <v>0.2</v>
      </c>
      <c r="F74" s="37">
        <v>0.6</v>
      </c>
      <c r="G74" s="24" t="s">
        <v>149</v>
      </c>
    </row>
    <row r="75" spans="1:7" ht="30">
      <c r="A75" s="40" t="s">
        <v>160</v>
      </c>
      <c r="B75" s="26"/>
      <c r="C75" s="27"/>
      <c r="D75" s="28"/>
      <c r="E75" s="26"/>
      <c r="F75" s="26"/>
      <c r="G75" s="41"/>
    </row>
    <row r="76" spans="1:7">
      <c r="A76" s="30" t="s">
        <v>312</v>
      </c>
      <c r="B76" s="26">
        <v>0.2</v>
      </c>
      <c r="C76" s="28" t="s">
        <v>162</v>
      </c>
      <c r="D76" s="28"/>
      <c r="E76" s="26">
        <v>0.1</v>
      </c>
      <c r="F76" s="26">
        <v>0.9</v>
      </c>
      <c r="G76" s="42">
        <v>0.69499999999999995</v>
      </c>
    </row>
    <row r="77" spans="1:7">
      <c r="A77" s="30" t="s">
        <v>106</v>
      </c>
      <c r="B77" s="26">
        <v>0.2</v>
      </c>
      <c r="C77" s="28" t="s">
        <v>162</v>
      </c>
      <c r="D77" s="28"/>
      <c r="E77" s="26">
        <v>0.1</v>
      </c>
      <c r="F77" s="26">
        <v>0.5</v>
      </c>
      <c r="G77" s="42" t="s">
        <v>152</v>
      </c>
    </row>
    <row r="78" spans="1:7">
      <c r="A78" s="30" t="s">
        <v>163</v>
      </c>
      <c r="B78" s="26">
        <v>0.6</v>
      </c>
      <c r="C78" s="28" t="s">
        <v>162</v>
      </c>
      <c r="D78" s="28"/>
      <c r="E78" s="26">
        <v>0.1</v>
      </c>
      <c r="F78" s="26">
        <v>4.0999999999999996</v>
      </c>
      <c r="G78" s="42">
        <v>0.47699999999999998</v>
      </c>
    </row>
    <row r="79" spans="1:7">
      <c r="A79" s="30" t="s">
        <v>161</v>
      </c>
      <c r="B79" s="442" t="s">
        <v>164</v>
      </c>
      <c r="C79" s="43"/>
      <c r="D79" s="43"/>
      <c r="E79" s="442" t="s">
        <v>164</v>
      </c>
      <c r="F79" s="442" t="s">
        <v>164</v>
      </c>
      <c r="G79" s="442" t="s">
        <v>164</v>
      </c>
    </row>
    <row r="80" spans="1:7">
      <c r="A80" s="165" t="s">
        <v>317</v>
      </c>
      <c r="B80" s="167">
        <v>0.3</v>
      </c>
      <c r="C80" s="168" t="s">
        <v>162</v>
      </c>
      <c r="D80" s="168"/>
      <c r="E80" s="167">
        <v>0</v>
      </c>
      <c r="F80" s="167">
        <v>2.5</v>
      </c>
      <c r="G80" s="169">
        <v>0.60899999999999999</v>
      </c>
    </row>
    <row r="81" spans="1:7">
      <c r="A81" s="30" t="s">
        <v>313</v>
      </c>
      <c r="B81" s="45">
        <v>0.4</v>
      </c>
      <c r="C81" s="46" t="s">
        <v>162</v>
      </c>
      <c r="D81" s="46"/>
      <c r="E81" s="45">
        <v>0.1</v>
      </c>
      <c r="F81" s="45">
        <v>3</v>
      </c>
      <c r="G81" s="47">
        <v>0.54500000000000004</v>
      </c>
    </row>
    <row r="82" spans="1:7">
      <c r="A82" s="30" t="s">
        <v>314</v>
      </c>
      <c r="B82" s="26">
        <v>0</v>
      </c>
      <c r="C82" s="28" t="s">
        <v>178</v>
      </c>
      <c r="D82" s="28"/>
      <c r="E82" s="31" t="s">
        <v>149</v>
      </c>
      <c r="F82" s="31" t="s">
        <v>149</v>
      </c>
      <c r="G82" s="42">
        <v>7.5999999999999998E-2</v>
      </c>
    </row>
    <row r="83" spans="1:7">
      <c r="A83" s="30" t="s">
        <v>315</v>
      </c>
      <c r="B83" s="442" t="s">
        <v>164</v>
      </c>
      <c r="C83" s="43"/>
      <c r="D83" s="43"/>
      <c r="E83" s="442" t="s">
        <v>164</v>
      </c>
      <c r="F83" s="442" t="s">
        <v>164</v>
      </c>
      <c r="G83" s="442" t="s">
        <v>164</v>
      </c>
    </row>
    <row r="84" spans="1:7">
      <c r="A84" s="30" t="s">
        <v>316</v>
      </c>
      <c r="B84" s="45">
        <v>1.3</v>
      </c>
      <c r="C84" s="46" t="s">
        <v>162</v>
      </c>
      <c r="D84" s="46"/>
      <c r="E84" s="45">
        <v>0.3</v>
      </c>
      <c r="F84" s="45">
        <v>5.2</v>
      </c>
      <c r="G84" s="47">
        <v>0.23699999999999999</v>
      </c>
    </row>
    <row r="85" spans="1:7">
      <c r="A85" s="51" t="s">
        <v>165</v>
      </c>
      <c r="B85" s="56"/>
      <c r="C85" s="88"/>
      <c r="D85" s="88"/>
      <c r="E85" s="56"/>
      <c r="F85" s="56"/>
      <c r="G85" s="57"/>
    </row>
    <row r="86" spans="1:7">
      <c r="A86" s="52" t="s">
        <v>166</v>
      </c>
      <c r="B86" s="26">
        <v>0.3</v>
      </c>
      <c r="C86" s="28" t="s">
        <v>162</v>
      </c>
      <c r="D86" s="28"/>
      <c r="E86" s="26">
        <v>0.1</v>
      </c>
      <c r="F86" s="26">
        <v>0.8</v>
      </c>
      <c r="G86" s="42" t="s">
        <v>152</v>
      </c>
    </row>
    <row r="87" spans="1:7">
      <c r="A87" s="53" t="s">
        <v>167</v>
      </c>
      <c r="B87" s="26">
        <v>0.3</v>
      </c>
      <c r="C87" s="28" t="s">
        <v>162</v>
      </c>
      <c r="D87" s="28"/>
      <c r="E87" s="26">
        <v>0.1</v>
      </c>
      <c r="F87" s="26">
        <v>0.6</v>
      </c>
      <c r="G87" s="42">
        <v>0.73099999999999998</v>
      </c>
    </row>
    <row r="88" spans="1:7">
      <c r="A88" s="51" t="s">
        <v>168</v>
      </c>
      <c r="B88" s="54"/>
      <c r="C88" s="55"/>
      <c r="D88" s="55"/>
      <c r="E88" s="56"/>
      <c r="F88" s="56"/>
      <c r="G88" s="57"/>
    </row>
    <row r="89" spans="1:7">
      <c r="A89" s="52" t="s">
        <v>169</v>
      </c>
      <c r="B89" s="26">
        <v>0.3</v>
      </c>
      <c r="C89" s="28" t="s">
        <v>162</v>
      </c>
      <c r="D89" s="28"/>
      <c r="E89" s="26">
        <v>0.1</v>
      </c>
      <c r="F89" s="26">
        <v>1.4</v>
      </c>
      <c r="G89" s="42" t="s">
        <v>152</v>
      </c>
    </row>
    <row r="90" spans="1:7">
      <c r="A90" s="53" t="s">
        <v>170</v>
      </c>
      <c r="B90" s="21">
        <v>0.3</v>
      </c>
      <c r="C90" s="23" t="s">
        <v>162</v>
      </c>
      <c r="D90" s="23"/>
      <c r="E90" s="21">
        <v>0.2</v>
      </c>
      <c r="F90" s="21">
        <v>0.7</v>
      </c>
      <c r="G90" s="58">
        <v>0.96799999999999997</v>
      </c>
    </row>
    <row r="91" spans="1:7">
      <c r="A91" s="59" t="s">
        <v>171</v>
      </c>
      <c r="B91" s="26"/>
      <c r="C91" s="28"/>
      <c r="D91" s="28"/>
      <c r="E91" s="26"/>
      <c r="F91" s="26"/>
      <c r="G91" s="42"/>
    </row>
    <row r="92" spans="1:7">
      <c r="A92" s="52" t="s">
        <v>172</v>
      </c>
      <c r="B92" s="26">
        <v>0.3</v>
      </c>
      <c r="C92" s="28" t="s">
        <v>162</v>
      </c>
      <c r="D92" s="28"/>
      <c r="E92" s="26">
        <v>0.1</v>
      </c>
      <c r="F92" s="26">
        <v>0.7</v>
      </c>
      <c r="G92" s="42" t="s">
        <v>152</v>
      </c>
    </row>
    <row r="93" spans="1:7">
      <c r="A93" s="52" t="s">
        <v>173</v>
      </c>
      <c r="B93" s="26">
        <v>0.4</v>
      </c>
      <c r="C93" s="28" t="s">
        <v>162</v>
      </c>
      <c r="D93" s="28"/>
      <c r="E93" s="26">
        <v>0.1</v>
      </c>
      <c r="F93" s="26">
        <v>1.1000000000000001</v>
      </c>
      <c r="G93" s="42">
        <v>0.69099999999999995</v>
      </c>
    </row>
    <row r="94" spans="1:7">
      <c r="A94" s="53" t="s">
        <v>174</v>
      </c>
      <c r="B94" s="21">
        <v>0.3</v>
      </c>
      <c r="C94" s="23" t="s">
        <v>162</v>
      </c>
      <c r="D94" s="23"/>
      <c r="E94" s="21">
        <v>0.1</v>
      </c>
      <c r="F94" s="21">
        <v>0.9</v>
      </c>
      <c r="G94" s="58">
        <v>0.94</v>
      </c>
    </row>
    <row r="95" spans="1:7" ht="15">
      <c r="A95" s="462" t="s">
        <v>179</v>
      </c>
      <c r="B95" s="462"/>
      <c r="C95" s="462"/>
      <c r="D95" s="462"/>
      <c r="E95" s="462"/>
      <c r="F95" s="462"/>
      <c r="G95" s="462"/>
    </row>
    <row r="96" spans="1:7" ht="15" customHeight="1">
      <c r="A96" s="464" t="s">
        <v>180</v>
      </c>
      <c r="B96" s="464"/>
      <c r="C96" s="464"/>
      <c r="D96" s="464"/>
      <c r="E96" s="464"/>
      <c r="F96" s="464"/>
      <c r="G96" s="464"/>
    </row>
    <row r="97" spans="1:14">
      <c r="A97" s="20" t="s">
        <v>148</v>
      </c>
      <c r="B97" s="21">
        <v>0.6</v>
      </c>
      <c r="C97" s="22"/>
      <c r="D97" s="23"/>
      <c r="E97" s="21">
        <v>0.4</v>
      </c>
      <c r="F97" s="21">
        <v>0.9</v>
      </c>
      <c r="G97" s="24" t="s">
        <v>149</v>
      </c>
    </row>
    <row r="98" spans="1:14">
      <c r="A98" s="25" t="s">
        <v>150</v>
      </c>
      <c r="B98" s="26"/>
      <c r="C98" s="27"/>
      <c r="D98" s="28"/>
      <c r="E98" s="26"/>
      <c r="F98" s="26"/>
      <c r="G98" s="29"/>
    </row>
    <row r="99" spans="1:14">
      <c r="A99" s="30" t="s">
        <v>151</v>
      </c>
      <c r="B99" s="26">
        <v>0.3</v>
      </c>
      <c r="C99" s="27" t="s">
        <v>162</v>
      </c>
      <c r="D99" s="28"/>
      <c r="E99" s="26">
        <v>0.1</v>
      </c>
      <c r="F99" s="26">
        <v>0.7</v>
      </c>
      <c r="G99" s="31" t="s">
        <v>152</v>
      </c>
    </row>
    <row r="100" spans="1:14">
      <c r="A100" s="30" t="s">
        <v>153</v>
      </c>
      <c r="B100" s="26">
        <v>0.3</v>
      </c>
      <c r="C100" s="27" t="s">
        <v>162</v>
      </c>
      <c r="D100" s="28"/>
      <c r="E100" s="26">
        <v>0.1</v>
      </c>
      <c r="F100" s="26">
        <v>0.6</v>
      </c>
      <c r="G100" s="61">
        <v>0.92</v>
      </c>
    </row>
    <row r="101" spans="1:14">
      <c r="A101" s="30" t="s">
        <v>155</v>
      </c>
      <c r="B101" s="26">
        <v>0.9</v>
      </c>
      <c r="C101" s="27"/>
      <c r="D101" s="28"/>
      <c r="E101" s="26">
        <v>0.5</v>
      </c>
      <c r="F101" s="26">
        <v>1.5</v>
      </c>
      <c r="G101" s="33">
        <v>3.4000000000000002E-2</v>
      </c>
    </row>
    <row r="102" spans="1:14">
      <c r="A102" s="30" t="s">
        <v>157</v>
      </c>
      <c r="B102" s="26">
        <v>0.6</v>
      </c>
      <c r="C102" s="27" t="s">
        <v>162</v>
      </c>
      <c r="D102" s="28"/>
      <c r="E102" s="26">
        <v>0.3</v>
      </c>
      <c r="F102" s="26">
        <v>1.3</v>
      </c>
      <c r="G102" s="42">
        <v>0.17399999999999999</v>
      </c>
    </row>
    <row r="103" spans="1:14">
      <c r="A103" s="34" t="s">
        <v>158</v>
      </c>
      <c r="B103" s="442" t="s">
        <v>164</v>
      </c>
      <c r="C103" s="62"/>
      <c r="D103" s="50"/>
      <c r="E103" s="442" t="s">
        <v>164</v>
      </c>
      <c r="F103" s="442" t="s">
        <v>164</v>
      </c>
      <c r="G103" s="443" t="s">
        <v>164</v>
      </c>
    </row>
    <row r="104" spans="1:14">
      <c r="A104" s="36" t="s">
        <v>159</v>
      </c>
      <c r="B104" s="37">
        <v>0.3</v>
      </c>
      <c r="C104" s="38" t="s">
        <v>162</v>
      </c>
      <c r="D104" s="39"/>
      <c r="E104" s="37">
        <v>0.1</v>
      </c>
      <c r="F104" s="37">
        <v>0.7</v>
      </c>
      <c r="G104" s="24" t="s">
        <v>149</v>
      </c>
    </row>
    <row r="105" spans="1:14" s="64" customFormat="1" ht="15.75" customHeight="1">
      <c r="A105" s="467" t="s">
        <v>181</v>
      </c>
      <c r="B105" s="467"/>
      <c r="C105" s="467"/>
      <c r="D105" s="467"/>
      <c r="E105" s="467"/>
      <c r="F105" s="467"/>
      <c r="G105" s="467"/>
      <c r="L105" s="65"/>
    </row>
    <row r="106" spans="1:14" s="64" customFormat="1" ht="39" customHeight="1">
      <c r="A106" s="465" t="s">
        <v>182</v>
      </c>
      <c r="B106" s="465"/>
      <c r="C106" s="465"/>
      <c r="D106" s="465"/>
      <c r="E106" s="465"/>
      <c r="F106" s="465"/>
      <c r="G106" s="465"/>
      <c r="H106" s="66"/>
      <c r="I106" s="66"/>
      <c r="J106" s="66"/>
      <c r="K106" s="66"/>
      <c r="L106" s="66"/>
      <c r="M106" s="66"/>
      <c r="N106" s="66"/>
    </row>
    <row r="107" spans="1:14" s="64" customFormat="1" ht="15" customHeight="1">
      <c r="A107" s="10" t="s">
        <v>183</v>
      </c>
      <c r="B107" s="66"/>
      <c r="C107" s="66"/>
      <c r="D107" s="66"/>
      <c r="E107" s="66"/>
      <c r="F107" s="66"/>
      <c r="G107" s="66"/>
      <c r="H107" s="66"/>
      <c r="I107" s="66"/>
      <c r="J107" s="66"/>
      <c r="K107" s="66"/>
      <c r="L107" s="66"/>
      <c r="M107" s="66"/>
      <c r="N107" s="66"/>
    </row>
    <row r="108" spans="1:14" s="64" customFormat="1" ht="15" customHeight="1">
      <c r="A108" s="10" t="s">
        <v>184</v>
      </c>
      <c r="B108" s="66"/>
      <c r="C108" s="66"/>
      <c r="D108" s="66"/>
      <c r="E108" s="66"/>
      <c r="F108" s="66"/>
      <c r="G108" s="66"/>
      <c r="H108" s="66"/>
      <c r="I108" s="66"/>
      <c r="J108" s="66"/>
      <c r="K108" s="66"/>
      <c r="L108" s="66"/>
      <c r="M108" s="66"/>
      <c r="N108" s="66"/>
    </row>
    <row r="109" spans="1:14" s="10" customFormat="1" ht="15" customHeight="1">
      <c r="A109" s="468" t="s">
        <v>185</v>
      </c>
      <c r="B109" s="468"/>
      <c r="C109" s="468"/>
      <c r="D109" s="468"/>
      <c r="E109" s="468"/>
      <c r="F109" s="468"/>
      <c r="G109" s="468"/>
    </row>
    <row r="110" spans="1:14" s="10" customFormat="1" ht="15" customHeight="1">
      <c r="A110" s="468" t="s">
        <v>186</v>
      </c>
      <c r="B110" s="468"/>
      <c r="C110" s="468"/>
      <c r="D110" s="468"/>
      <c r="E110" s="468"/>
      <c r="F110" s="468"/>
      <c r="G110" s="468"/>
    </row>
    <row r="111" spans="1:14" s="64" customFormat="1" ht="15" customHeight="1">
      <c r="A111" s="467" t="s">
        <v>187</v>
      </c>
      <c r="B111" s="467"/>
      <c r="C111" s="467"/>
      <c r="D111" s="467"/>
      <c r="E111" s="467"/>
      <c r="F111" s="467"/>
      <c r="G111" s="467"/>
      <c r="L111" s="65"/>
    </row>
    <row r="112" spans="1:14">
      <c r="A112" s="68" t="s">
        <v>188</v>
      </c>
    </row>
  </sheetData>
  <mergeCells count="13">
    <mergeCell ref="A111:G111"/>
    <mergeCell ref="A95:G95"/>
    <mergeCell ref="A96:G96"/>
    <mergeCell ref="A105:G105"/>
    <mergeCell ref="A106:G106"/>
    <mergeCell ref="A109:G109"/>
    <mergeCell ref="A110:G110"/>
    <mergeCell ref="A66:G66"/>
    <mergeCell ref="A2:G2"/>
    <mergeCell ref="A3:G3"/>
    <mergeCell ref="A7:G7"/>
    <mergeCell ref="A8:G8"/>
    <mergeCell ref="A37:G37"/>
  </mergeCells>
  <conditionalFormatting sqref="G112:G1048576 G17:G19 G75:G78 G46:G56 G21 G23:G27 G80:G82 G84:G85">
    <cfRule type="cellIs" dxfId="1550" priority="73" operator="lessThan">
      <formula>0.05</formula>
    </cfRule>
    <cfRule type="cellIs" priority="74" operator="lessThan">
      <formula>0.05</formula>
    </cfRule>
    <cfRule type="cellIs" dxfId="1549" priority="75" operator="lessThan">
      <formula>0.05</formula>
    </cfRule>
  </conditionalFormatting>
  <conditionalFormatting sqref="G1 G106:G111 G4:G6 G30 G32:G33 G35:G36">
    <cfRule type="cellIs" dxfId="1548" priority="91" operator="lessThan">
      <formula>0.05</formula>
    </cfRule>
    <cfRule type="cellIs" priority="92" operator="lessThan">
      <formula>0.05</formula>
    </cfRule>
    <cfRule type="cellIs" dxfId="1547" priority="93" operator="lessThan">
      <formula>0.05</formula>
    </cfRule>
  </conditionalFormatting>
  <conditionalFormatting sqref="G29">
    <cfRule type="cellIs" dxfId="1546" priority="88" operator="lessThan">
      <formula>0.05</formula>
    </cfRule>
    <cfRule type="cellIs" priority="89" operator="lessThan">
      <formula>0.05</formula>
    </cfRule>
    <cfRule type="cellIs" dxfId="1545" priority="90" operator="lessThan">
      <formula>0.05</formula>
    </cfRule>
  </conditionalFormatting>
  <conditionalFormatting sqref="G9">
    <cfRule type="cellIs" dxfId="1544" priority="85" operator="lessThan">
      <formula>0.05</formula>
    </cfRule>
    <cfRule type="cellIs" priority="86" operator="lessThan">
      <formula>0.05</formula>
    </cfRule>
    <cfRule type="cellIs" dxfId="1543" priority="87" operator="lessThan">
      <formula>0.05</formula>
    </cfRule>
  </conditionalFormatting>
  <conditionalFormatting sqref="G28">
    <cfRule type="cellIs" dxfId="1542" priority="82" operator="lessThan">
      <formula>0.05</formula>
    </cfRule>
    <cfRule type="cellIs" priority="83" operator="lessThan">
      <formula>0.05</formula>
    </cfRule>
    <cfRule type="cellIs" dxfId="1541" priority="84" operator="lessThan">
      <formula>0.05</formula>
    </cfRule>
  </conditionalFormatting>
  <conditionalFormatting sqref="G31">
    <cfRule type="cellIs" dxfId="1540" priority="79" operator="lessThan">
      <formula>0.05</formula>
    </cfRule>
    <cfRule type="cellIs" priority="80" operator="lessThan">
      <formula>0.05</formula>
    </cfRule>
    <cfRule type="cellIs" dxfId="1539" priority="81" operator="lessThan">
      <formula>0.05</formula>
    </cfRule>
  </conditionalFormatting>
  <conditionalFormatting sqref="G34">
    <cfRule type="cellIs" dxfId="1538" priority="76" operator="lessThan">
      <formula>0.05</formula>
    </cfRule>
    <cfRule type="cellIs" priority="77" operator="lessThan">
      <formula>0.05</formula>
    </cfRule>
    <cfRule type="cellIs" dxfId="1537" priority="78" operator="lessThan">
      <formula>0.05</formula>
    </cfRule>
  </conditionalFormatting>
  <conditionalFormatting sqref="G63">
    <cfRule type="cellIs" dxfId="1536" priority="52" operator="lessThan">
      <formula>0.05</formula>
    </cfRule>
    <cfRule type="cellIs" priority="53" operator="lessThan">
      <formula>0.05</formula>
    </cfRule>
    <cfRule type="cellIs" dxfId="1535" priority="54" operator="lessThan">
      <formula>0.05</formula>
    </cfRule>
  </conditionalFormatting>
  <conditionalFormatting sqref="G92">
    <cfRule type="cellIs" dxfId="1534" priority="31" operator="lessThan">
      <formula>0.05</formula>
    </cfRule>
    <cfRule type="cellIs" priority="32" operator="lessThan">
      <formula>0.05</formula>
    </cfRule>
    <cfRule type="cellIs" dxfId="1533" priority="33" operator="lessThan">
      <formula>0.05</formula>
    </cfRule>
  </conditionalFormatting>
  <conditionalFormatting sqref="G59 G61:G62 G64:G65">
    <cfRule type="cellIs" dxfId="1532" priority="70" operator="lessThan">
      <formula>0.05</formula>
    </cfRule>
    <cfRule type="cellIs" priority="71" operator="lessThan">
      <formula>0.05</formula>
    </cfRule>
    <cfRule type="cellIs" dxfId="1531" priority="72" operator="lessThan">
      <formula>0.05</formula>
    </cfRule>
  </conditionalFormatting>
  <conditionalFormatting sqref="G58">
    <cfRule type="cellIs" dxfId="1530" priority="67" operator="lessThan">
      <formula>0.05</formula>
    </cfRule>
    <cfRule type="cellIs" priority="68" operator="lessThan">
      <formula>0.05</formula>
    </cfRule>
    <cfRule type="cellIs" dxfId="1529" priority="69" operator="lessThan">
      <formula>0.05</formula>
    </cfRule>
  </conditionalFormatting>
  <conditionalFormatting sqref="G38">
    <cfRule type="cellIs" dxfId="1528" priority="64" operator="lessThan">
      <formula>0.05</formula>
    </cfRule>
    <cfRule type="cellIs" priority="65" operator="lessThan">
      <formula>0.05</formula>
    </cfRule>
    <cfRule type="cellIs" dxfId="1527" priority="66" operator="lessThan">
      <formula>0.05</formula>
    </cfRule>
  </conditionalFormatting>
  <conditionalFormatting sqref="G45">
    <cfRule type="cellIs" dxfId="1526" priority="61" operator="lessThan">
      <formula>0.05</formula>
    </cfRule>
    <cfRule type="cellIs" priority="62" operator="lessThan">
      <formula>0.05</formula>
    </cfRule>
    <cfRule type="cellIs" dxfId="1525" priority="63" operator="lessThan">
      <formula>0.05</formula>
    </cfRule>
  </conditionalFormatting>
  <conditionalFormatting sqref="G57">
    <cfRule type="cellIs" dxfId="1524" priority="58" operator="lessThan">
      <formula>0.05</formula>
    </cfRule>
    <cfRule type="cellIs" priority="59" operator="lessThan">
      <formula>0.05</formula>
    </cfRule>
    <cfRule type="cellIs" dxfId="1523" priority="60" operator="lessThan">
      <formula>0.05</formula>
    </cfRule>
  </conditionalFormatting>
  <conditionalFormatting sqref="G60">
    <cfRule type="cellIs" dxfId="1522" priority="55" operator="lessThan">
      <formula>0.05</formula>
    </cfRule>
    <cfRule type="cellIs" priority="56" operator="lessThan">
      <formula>0.05</formula>
    </cfRule>
    <cfRule type="cellIs" dxfId="1521" priority="57" operator="lessThan">
      <formula>0.05</formula>
    </cfRule>
  </conditionalFormatting>
  <conditionalFormatting sqref="G88 G90:G91 G93:G94">
    <cfRule type="cellIs" dxfId="1520" priority="49" operator="lessThan">
      <formula>0.05</formula>
    </cfRule>
    <cfRule type="cellIs" priority="50" operator="lessThan">
      <formula>0.05</formula>
    </cfRule>
    <cfRule type="cellIs" dxfId="1519" priority="51" operator="lessThan">
      <formula>0.05</formula>
    </cfRule>
  </conditionalFormatting>
  <conditionalFormatting sqref="G87">
    <cfRule type="cellIs" dxfId="1518" priority="46" operator="lessThan">
      <formula>0.05</formula>
    </cfRule>
    <cfRule type="cellIs" priority="47" operator="lessThan">
      <formula>0.05</formula>
    </cfRule>
    <cfRule type="cellIs" dxfId="1517" priority="48" operator="lessThan">
      <formula>0.05</formula>
    </cfRule>
  </conditionalFormatting>
  <conditionalFormatting sqref="G67">
    <cfRule type="cellIs" dxfId="1516" priority="43" operator="lessThan">
      <formula>0.05</formula>
    </cfRule>
    <cfRule type="cellIs" priority="44" operator="lessThan">
      <formula>0.05</formula>
    </cfRule>
    <cfRule type="cellIs" dxfId="1515" priority="45" operator="lessThan">
      <formula>0.05</formula>
    </cfRule>
  </conditionalFormatting>
  <conditionalFormatting sqref="G74">
    <cfRule type="cellIs" dxfId="1514" priority="40" operator="lessThan">
      <formula>0.05</formula>
    </cfRule>
    <cfRule type="cellIs" priority="41" operator="lessThan">
      <formula>0.05</formula>
    </cfRule>
    <cfRule type="cellIs" dxfId="1513" priority="42" operator="lessThan">
      <formula>0.05</formula>
    </cfRule>
  </conditionalFormatting>
  <conditionalFormatting sqref="G86">
    <cfRule type="cellIs" dxfId="1512" priority="37" operator="lessThan">
      <formula>0.05</formula>
    </cfRule>
    <cfRule type="cellIs" priority="38" operator="lessThan">
      <formula>0.05</formula>
    </cfRule>
    <cfRule type="cellIs" dxfId="1511" priority="39" operator="lessThan">
      <formula>0.05</formula>
    </cfRule>
  </conditionalFormatting>
  <conditionalFormatting sqref="G89">
    <cfRule type="cellIs" dxfId="1510" priority="34" operator="lessThan">
      <formula>0.05</formula>
    </cfRule>
    <cfRule type="cellIs" priority="35" operator="lessThan">
      <formula>0.05</formula>
    </cfRule>
    <cfRule type="cellIs" dxfId="1509" priority="36" operator="lessThan">
      <formula>0.05</formula>
    </cfRule>
  </conditionalFormatting>
  <conditionalFormatting sqref="E82">
    <cfRule type="cellIs" dxfId="1508" priority="28" operator="lessThan">
      <formula>0.05</formula>
    </cfRule>
    <cfRule type="cellIs" priority="29" operator="lessThan">
      <formula>0.05</formula>
    </cfRule>
    <cfRule type="cellIs" dxfId="1507" priority="30" operator="lessThan">
      <formula>0.05</formula>
    </cfRule>
  </conditionalFormatting>
  <conditionalFormatting sqref="F82">
    <cfRule type="cellIs" dxfId="1506" priority="25" operator="lessThan">
      <formula>0.05</formula>
    </cfRule>
    <cfRule type="cellIs" priority="26" operator="lessThan">
      <formula>0.05</formula>
    </cfRule>
    <cfRule type="cellIs" dxfId="1505" priority="27" operator="lessThan">
      <formula>0.05</formula>
    </cfRule>
  </conditionalFormatting>
  <conditionalFormatting sqref="G97">
    <cfRule type="cellIs" dxfId="1504" priority="22" operator="lessThan">
      <formula>0.05</formula>
    </cfRule>
    <cfRule type="cellIs" priority="23" operator="lessThan">
      <formula>0.05</formula>
    </cfRule>
    <cfRule type="cellIs" dxfId="1503" priority="24" operator="lessThan">
      <formula>0.05</formula>
    </cfRule>
  </conditionalFormatting>
  <conditionalFormatting sqref="G104">
    <cfRule type="cellIs" dxfId="1502" priority="19" operator="lessThan">
      <formula>0.05</formula>
    </cfRule>
    <cfRule type="cellIs" priority="20" operator="lessThan">
      <formula>0.05</formula>
    </cfRule>
    <cfRule type="cellIs" dxfId="1501" priority="21" operator="lessThan">
      <formula>0.05</formula>
    </cfRule>
  </conditionalFormatting>
  <conditionalFormatting sqref="G10:G15">
    <cfRule type="cellIs" dxfId="1500" priority="16" operator="lessThan">
      <formula>0.05</formula>
    </cfRule>
    <cfRule type="cellIs" priority="17" operator="lessThan">
      <formula>0.05</formula>
    </cfRule>
    <cfRule type="cellIs" dxfId="1499" priority="18" operator="lessThan">
      <formula>0.05</formula>
    </cfRule>
  </conditionalFormatting>
  <conditionalFormatting sqref="G39">
    <cfRule type="cellIs" dxfId="1498" priority="13" operator="lessThan">
      <formula>0.05</formula>
    </cfRule>
    <cfRule type="cellIs" priority="14" operator="lessThan">
      <formula>0.05</formula>
    </cfRule>
    <cfRule type="cellIs" dxfId="1497" priority="15" operator="lessThan">
      <formula>0.05</formula>
    </cfRule>
  </conditionalFormatting>
  <conditionalFormatting sqref="G68:G72">
    <cfRule type="cellIs" dxfId="1496" priority="10" operator="lessThan">
      <formula>0.05</formula>
    </cfRule>
    <cfRule type="cellIs" priority="11" operator="lessThan">
      <formula>0.05</formula>
    </cfRule>
    <cfRule type="cellIs" dxfId="1495" priority="12" operator="lessThan">
      <formula>0.05</formula>
    </cfRule>
  </conditionalFormatting>
  <conditionalFormatting sqref="G98:G102">
    <cfRule type="cellIs" dxfId="1494" priority="7" operator="lessThan">
      <formula>0.05</formula>
    </cfRule>
    <cfRule type="cellIs" priority="8" operator="lessThan">
      <formula>0.05</formula>
    </cfRule>
    <cfRule type="cellIs" dxfId="1493" priority="9" operator="lessThan">
      <formula>0.05</formula>
    </cfRule>
  </conditionalFormatting>
  <conditionalFormatting sqref="G16">
    <cfRule type="cellIs" dxfId="1492" priority="4" operator="lessThan">
      <formula>0.05</formula>
    </cfRule>
    <cfRule type="cellIs" priority="5" operator="lessThan">
      <formula>0.05</formula>
    </cfRule>
    <cfRule type="cellIs" dxfId="1491" priority="6" operator="lessThan">
      <formula>0.05</formula>
    </cfRule>
  </conditionalFormatting>
  <conditionalFormatting sqref="G40:G44">
    <cfRule type="cellIs" dxfId="1490" priority="1" operator="lessThan">
      <formula>0.05</formula>
    </cfRule>
    <cfRule type="cellIs" priority="2" operator="lessThan">
      <formula>0.05</formula>
    </cfRule>
    <cfRule type="cellIs" dxfId="1489" priority="3" operator="lessThan">
      <formula>0.05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7EED-298F-4E8D-BD98-DB78772CEC2C}">
  <dimension ref="A1:O273"/>
  <sheetViews>
    <sheetView zoomScale="90" zoomScaleNormal="90" workbookViewId="0">
      <pane ySplit="6" topLeftCell="A43" activePane="bottomLeft" state="frozen"/>
      <selection pane="bottomLeft"/>
    </sheetView>
  </sheetViews>
  <sheetFormatPr defaultRowHeight="17.25"/>
  <cols>
    <col min="1" max="1" width="65.28515625" customWidth="1"/>
    <col min="2" max="2" width="11.7109375" customWidth="1"/>
    <col min="3" max="3" width="2.28515625" style="15" customWidth="1"/>
    <col min="4" max="4" width="1.85546875" style="15" bestFit="1" customWidth="1"/>
    <col min="5" max="5" width="11.42578125" customWidth="1"/>
    <col min="6" max="6" width="10.7109375" customWidth="1"/>
    <col min="7" max="7" width="9.28515625" style="16" bestFit="1" customWidth="1"/>
    <col min="8" max="8" width="9.140625" style="13"/>
  </cols>
  <sheetData>
    <row r="1" spans="1:13">
      <c r="A1" s="5" t="s">
        <v>533</v>
      </c>
    </row>
    <row r="2" spans="1:13" s="10" customFormat="1" ht="30" customHeight="1">
      <c r="A2" s="465" t="s">
        <v>139</v>
      </c>
      <c r="B2" s="465"/>
      <c r="C2" s="465"/>
      <c r="D2" s="465"/>
      <c r="E2" s="465"/>
      <c r="F2" s="465"/>
      <c r="G2" s="465"/>
      <c r="H2" s="465"/>
      <c r="I2" s="9"/>
      <c r="J2" s="9"/>
      <c r="K2" s="9"/>
      <c r="L2" s="9"/>
      <c r="M2" s="9"/>
    </row>
    <row r="3" spans="1:13" s="10" customFormat="1" ht="30" customHeight="1">
      <c r="A3" s="466" t="s">
        <v>140</v>
      </c>
      <c r="B3" s="466"/>
      <c r="C3" s="466"/>
      <c r="D3" s="466"/>
      <c r="E3" s="466"/>
      <c r="F3" s="466"/>
      <c r="G3" s="466"/>
      <c r="H3" s="466"/>
      <c r="I3" s="11"/>
    </row>
    <row r="4" spans="1:13" s="10" customFormat="1" ht="15" customHeight="1">
      <c r="A4" s="10" t="s">
        <v>141</v>
      </c>
      <c r="C4" s="12"/>
      <c r="D4" s="12"/>
      <c r="G4" s="13"/>
      <c r="H4" s="13"/>
    </row>
    <row r="5" spans="1:13">
      <c r="A5" s="14"/>
      <c r="B5" s="5"/>
    </row>
    <row r="6" spans="1:13" ht="45">
      <c r="A6" s="109"/>
      <c r="B6" s="106" t="s">
        <v>142</v>
      </c>
      <c r="C6" s="107"/>
      <c r="D6" s="107"/>
      <c r="E6" s="106" t="s">
        <v>143</v>
      </c>
      <c r="F6" s="106" t="s">
        <v>144</v>
      </c>
      <c r="G6" s="469" t="s">
        <v>145</v>
      </c>
      <c r="H6" s="469"/>
    </row>
    <row r="7" spans="1:13" ht="17.25" customHeight="1">
      <c r="A7" s="462" t="s">
        <v>189</v>
      </c>
      <c r="B7" s="462"/>
      <c r="C7" s="462"/>
      <c r="D7" s="462"/>
      <c r="E7" s="462"/>
      <c r="F7" s="462"/>
      <c r="G7" s="462"/>
      <c r="H7" s="104"/>
    </row>
    <row r="8" spans="1:13" ht="15" customHeight="1">
      <c r="A8" s="464" t="s">
        <v>190</v>
      </c>
      <c r="B8" s="464"/>
      <c r="C8" s="464"/>
      <c r="D8" s="464"/>
      <c r="E8" s="464"/>
      <c r="F8" s="464"/>
      <c r="G8" s="464"/>
      <c r="H8" s="464"/>
    </row>
    <row r="9" spans="1:13">
      <c r="A9" s="20" t="s">
        <v>148</v>
      </c>
      <c r="B9" s="21">
        <v>77.7</v>
      </c>
      <c r="C9" s="22"/>
      <c r="D9" s="23"/>
      <c r="E9" s="21">
        <v>77.2</v>
      </c>
      <c r="F9" s="21">
        <v>78.2</v>
      </c>
      <c r="G9" s="24" t="s">
        <v>149</v>
      </c>
      <c r="H9" s="70" t="s">
        <v>149</v>
      </c>
    </row>
    <row r="10" spans="1:13">
      <c r="A10" s="25" t="s">
        <v>150</v>
      </c>
      <c r="B10" s="26"/>
      <c r="C10" s="27"/>
      <c r="D10" s="28"/>
      <c r="E10" s="26"/>
      <c r="F10" s="26"/>
      <c r="G10" s="29"/>
      <c r="H10"/>
    </row>
    <row r="11" spans="1:13">
      <c r="A11" s="30" t="s">
        <v>151</v>
      </c>
      <c r="B11" s="26">
        <v>66.5</v>
      </c>
      <c r="C11" s="27"/>
      <c r="D11" s="28" t="s">
        <v>156</v>
      </c>
      <c r="E11" s="26">
        <v>65</v>
      </c>
      <c r="F11" s="26">
        <v>68</v>
      </c>
      <c r="G11" s="31" t="s">
        <v>152</v>
      </c>
      <c r="H11"/>
    </row>
    <row r="12" spans="1:13">
      <c r="A12" s="30" t="s">
        <v>153</v>
      </c>
      <c r="B12" s="26">
        <v>80.7</v>
      </c>
      <c r="C12" s="27"/>
      <c r="D12" s="28"/>
      <c r="E12" s="26">
        <v>79.599999999999994</v>
      </c>
      <c r="F12" s="26">
        <v>81.7</v>
      </c>
      <c r="G12" s="33" t="s">
        <v>154</v>
      </c>
      <c r="H12"/>
    </row>
    <row r="13" spans="1:13">
      <c r="A13" s="30" t="s">
        <v>155</v>
      </c>
      <c r="B13" s="26">
        <v>67.2</v>
      </c>
      <c r="C13" s="27"/>
      <c r="D13" s="28"/>
      <c r="E13" s="26">
        <v>66.099999999999994</v>
      </c>
      <c r="F13" s="26">
        <v>68.2</v>
      </c>
      <c r="G13" s="33">
        <v>0.46600000000000003</v>
      </c>
      <c r="H13"/>
    </row>
    <row r="14" spans="1:13">
      <c r="A14" s="30" t="s">
        <v>157</v>
      </c>
      <c r="B14" s="26">
        <v>86.3</v>
      </c>
      <c r="C14" s="27"/>
      <c r="D14" s="28"/>
      <c r="E14" s="26">
        <v>85.6</v>
      </c>
      <c r="F14" s="26">
        <v>87.1</v>
      </c>
      <c r="G14" s="33" t="s">
        <v>154</v>
      </c>
      <c r="H14"/>
    </row>
    <row r="15" spans="1:13">
      <c r="A15" s="34" t="s">
        <v>158</v>
      </c>
      <c r="B15" s="21">
        <v>80.599999999999994</v>
      </c>
      <c r="C15" s="22"/>
      <c r="D15" s="23"/>
      <c r="E15" s="21">
        <v>76.8</v>
      </c>
      <c r="F15" s="21">
        <v>83.9</v>
      </c>
      <c r="G15" s="71" t="s">
        <v>154</v>
      </c>
      <c r="H15" s="72"/>
    </row>
    <row r="16" spans="1:13">
      <c r="A16" s="36" t="s">
        <v>159</v>
      </c>
      <c r="B16" s="37">
        <v>66.8</v>
      </c>
      <c r="C16" s="38"/>
      <c r="D16" s="39"/>
      <c r="E16" s="37">
        <v>65.3</v>
      </c>
      <c r="F16" s="37">
        <v>68.2</v>
      </c>
      <c r="G16" s="24" t="s">
        <v>149</v>
      </c>
      <c r="H16" s="70" t="s">
        <v>149</v>
      </c>
    </row>
    <row r="17" spans="1:10" ht="30">
      <c r="A17" s="40" t="s">
        <v>160</v>
      </c>
      <c r="B17" s="26"/>
      <c r="C17" s="27"/>
      <c r="D17" s="28"/>
      <c r="E17" s="26"/>
      <c r="F17" s="26"/>
      <c r="G17" s="41"/>
    </row>
    <row r="18" spans="1:10">
      <c r="A18" s="30" t="s">
        <v>312</v>
      </c>
      <c r="B18" s="26">
        <v>79.099999999999994</v>
      </c>
      <c r="C18" s="28"/>
      <c r="D18" s="28"/>
      <c r="E18" s="26">
        <v>74.900000000000006</v>
      </c>
      <c r="F18" s="26">
        <v>82.7</v>
      </c>
      <c r="G18" s="33" t="s">
        <v>154</v>
      </c>
      <c r="H18" s="42"/>
    </row>
    <row r="19" spans="1:10">
      <c r="A19" s="30" t="s">
        <v>106</v>
      </c>
      <c r="B19" s="26">
        <v>60.3</v>
      </c>
      <c r="C19" s="28"/>
      <c r="D19" s="28"/>
      <c r="E19" s="26">
        <v>58.4</v>
      </c>
      <c r="F19" s="26">
        <v>62.2</v>
      </c>
      <c r="G19" s="42" t="s">
        <v>152</v>
      </c>
      <c r="H19" s="33"/>
    </row>
    <row r="20" spans="1:10">
      <c r="A20" s="30" t="s">
        <v>163</v>
      </c>
      <c r="B20" s="26">
        <v>89.4</v>
      </c>
      <c r="C20" s="28"/>
      <c r="D20" s="28"/>
      <c r="E20" s="26">
        <v>82.4</v>
      </c>
      <c r="F20" s="26">
        <v>93.8</v>
      </c>
      <c r="G20" s="33" t="s">
        <v>154</v>
      </c>
      <c r="H20" s="33"/>
    </row>
    <row r="21" spans="1:10">
      <c r="A21" s="30" t="s">
        <v>161</v>
      </c>
      <c r="B21" s="26">
        <v>90.4</v>
      </c>
      <c r="C21" s="28"/>
      <c r="D21" s="28"/>
      <c r="E21" s="26">
        <v>83.7</v>
      </c>
      <c r="F21" s="26">
        <v>94.6</v>
      </c>
      <c r="G21" s="33" t="s">
        <v>154</v>
      </c>
      <c r="H21" s="33"/>
    </row>
    <row r="22" spans="1:10">
      <c r="A22" s="165" t="s">
        <v>317</v>
      </c>
      <c r="B22" s="167">
        <v>87.2</v>
      </c>
      <c r="C22" s="168"/>
      <c r="D22" s="168"/>
      <c r="E22" s="167">
        <v>78.900000000000006</v>
      </c>
      <c r="F22" s="167">
        <v>92.6</v>
      </c>
      <c r="G22" s="170" t="s">
        <v>154</v>
      </c>
      <c r="H22" s="171"/>
    </row>
    <row r="23" spans="1:10">
      <c r="A23" s="30" t="s">
        <v>313</v>
      </c>
      <c r="B23" s="45">
        <v>73.900000000000006</v>
      </c>
      <c r="C23" s="46" t="s">
        <v>162</v>
      </c>
      <c r="D23" s="46"/>
      <c r="E23" s="45">
        <v>61</v>
      </c>
      <c r="F23" s="45">
        <v>83.7</v>
      </c>
      <c r="G23" s="47">
        <v>2.1999999999999999E-2</v>
      </c>
      <c r="H23" s="73"/>
      <c r="I23" s="48"/>
      <c r="J23" s="48"/>
    </row>
    <row r="24" spans="1:10">
      <c r="A24" s="30" t="s">
        <v>314</v>
      </c>
      <c r="B24" s="26">
        <v>88.7</v>
      </c>
      <c r="C24" s="28"/>
      <c r="D24" s="28"/>
      <c r="E24" s="26">
        <v>80.5</v>
      </c>
      <c r="F24" s="26">
        <v>93.7</v>
      </c>
      <c r="G24" s="33" t="s">
        <v>154</v>
      </c>
    </row>
    <row r="25" spans="1:10">
      <c r="A25" s="30" t="s">
        <v>315</v>
      </c>
      <c r="B25" s="45">
        <v>73.2</v>
      </c>
      <c r="C25" s="46" t="s">
        <v>162</v>
      </c>
      <c r="D25" s="46"/>
      <c r="E25" s="45">
        <v>60.5</v>
      </c>
      <c r="F25" s="45">
        <v>83</v>
      </c>
      <c r="G25" s="47">
        <v>2.8000000000000001E-2</v>
      </c>
      <c r="H25" s="33"/>
    </row>
    <row r="26" spans="1:10">
      <c r="A26" s="30" t="s">
        <v>316</v>
      </c>
      <c r="B26" s="45">
        <v>67.8</v>
      </c>
      <c r="C26" s="46"/>
      <c r="D26" s="46"/>
      <c r="E26" s="45">
        <v>58.9</v>
      </c>
      <c r="F26" s="45">
        <v>75.5</v>
      </c>
      <c r="G26" s="47">
        <v>8.6999999999999994E-2</v>
      </c>
      <c r="H26" s="47"/>
      <c r="I26" s="48"/>
    </row>
    <row r="27" spans="1:10">
      <c r="A27" s="51" t="s">
        <v>165</v>
      </c>
      <c r="B27" s="56"/>
      <c r="C27" s="88"/>
      <c r="D27" s="88"/>
      <c r="E27" s="56"/>
      <c r="F27" s="56"/>
      <c r="G27" s="57"/>
      <c r="H27" s="91"/>
    </row>
    <row r="28" spans="1:10">
      <c r="A28" s="52" t="s">
        <v>166</v>
      </c>
      <c r="B28" s="26">
        <v>67.3</v>
      </c>
      <c r="C28" s="28"/>
      <c r="D28" s="28"/>
      <c r="E28" s="26">
        <v>65.099999999999994</v>
      </c>
      <c r="F28" s="26">
        <v>69.400000000000006</v>
      </c>
      <c r="G28" s="42" t="s">
        <v>152</v>
      </c>
    </row>
    <row r="29" spans="1:10">
      <c r="A29" s="53" t="s">
        <v>167</v>
      </c>
      <c r="B29" s="26">
        <v>66.3</v>
      </c>
      <c r="C29" s="28"/>
      <c r="D29" s="28"/>
      <c r="E29" s="26">
        <v>64.3</v>
      </c>
      <c r="F29" s="26">
        <v>68.3</v>
      </c>
      <c r="G29" s="42">
        <v>0.53700000000000003</v>
      </c>
      <c r="H29" s="74"/>
    </row>
    <row r="30" spans="1:10">
      <c r="A30" s="51" t="s">
        <v>168</v>
      </c>
      <c r="B30" s="54"/>
      <c r="C30" s="55"/>
      <c r="D30" s="55"/>
      <c r="E30" s="56"/>
      <c r="F30" s="56"/>
      <c r="G30" s="57"/>
    </row>
    <row r="31" spans="1:10">
      <c r="A31" s="52" t="s">
        <v>169</v>
      </c>
      <c r="B31" s="26">
        <v>88.1</v>
      </c>
      <c r="C31" s="28"/>
      <c r="D31" s="28"/>
      <c r="E31" s="26">
        <v>83</v>
      </c>
      <c r="F31" s="26">
        <v>91.8</v>
      </c>
      <c r="G31" s="42" t="s">
        <v>152</v>
      </c>
    </row>
    <row r="32" spans="1:10">
      <c r="A32" s="53" t="s">
        <v>170</v>
      </c>
      <c r="B32" s="21">
        <v>64.900000000000006</v>
      </c>
      <c r="C32" s="23"/>
      <c r="D32" s="23"/>
      <c r="E32" s="21">
        <v>63.2</v>
      </c>
      <c r="F32" s="21">
        <v>66.400000000000006</v>
      </c>
      <c r="G32" s="71" t="s">
        <v>154</v>
      </c>
      <c r="H32" s="74"/>
    </row>
    <row r="33" spans="1:8">
      <c r="A33" s="59" t="s">
        <v>171</v>
      </c>
      <c r="B33" s="26"/>
      <c r="C33" s="28"/>
      <c r="D33" s="28"/>
      <c r="E33" s="26"/>
      <c r="F33" s="26"/>
      <c r="G33" s="42"/>
    </row>
    <row r="34" spans="1:8">
      <c r="A34" s="52" t="s">
        <v>172</v>
      </c>
      <c r="B34" s="26">
        <v>58.9</v>
      </c>
      <c r="C34" s="28"/>
      <c r="D34" s="28"/>
      <c r="E34" s="26">
        <v>57</v>
      </c>
      <c r="F34" s="26">
        <v>60.9</v>
      </c>
      <c r="G34" s="42" t="s">
        <v>152</v>
      </c>
    </row>
    <row r="35" spans="1:8">
      <c r="A35" s="52" t="s">
        <v>173</v>
      </c>
      <c r="B35" s="26">
        <v>75.5</v>
      </c>
      <c r="C35" s="28"/>
      <c r="D35" s="28" t="s">
        <v>176</v>
      </c>
      <c r="E35" s="26">
        <v>71.599999999999994</v>
      </c>
      <c r="F35" s="26">
        <v>79</v>
      </c>
      <c r="G35" s="33" t="s">
        <v>154</v>
      </c>
    </row>
    <row r="36" spans="1:8">
      <c r="A36" s="53" t="s">
        <v>174</v>
      </c>
      <c r="B36" s="21">
        <v>82.8</v>
      </c>
      <c r="C36" s="23"/>
      <c r="D36" s="23"/>
      <c r="E36" s="21">
        <v>79.5</v>
      </c>
      <c r="F36" s="21">
        <v>85.7</v>
      </c>
      <c r="G36" s="71" t="s">
        <v>154</v>
      </c>
      <c r="H36" s="74"/>
    </row>
    <row r="37" spans="1:8" ht="15">
      <c r="A37" s="462" t="s">
        <v>191</v>
      </c>
      <c r="B37" s="462"/>
      <c r="C37" s="462"/>
      <c r="D37" s="462"/>
      <c r="E37" s="462"/>
      <c r="F37" s="462"/>
      <c r="G37" s="462"/>
      <c r="H37" s="104"/>
    </row>
    <row r="38" spans="1:8" ht="15" customHeight="1">
      <c r="A38" s="464" t="s">
        <v>192</v>
      </c>
      <c r="B38" s="464"/>
      <c r="C38" s="464"/>
      <c r="D38" s="464"/>
      <c r="E38" s="464"/>
      <c r="F38" s="464"/>
      <c r="G38" s="464"/>
      <c r="H38" s="464"/>
    </row>
    <row r="39" spans="1:8">
      <c r="A39" s="20" t="s">
        <v>148</v>
      </c>
      <c r="B39" s="21">
        <v>88.5</v>
      </c>
      <c r="C39" s="22"/>
      <c r="D39" s="23" t="s">
        <v>176</v>
      </c>
      <c r="E39" s="21">
        <v>87.8</v>
      </c>
      <c r="F39" s="21">
        <v>89.2</v>
      </c>
      <c r="G39" s="24" t="s">
        <v>149</v>
      </c>
      <c r="H39" s="70" t="s">
        <v>149</v>
      </c>
    </row>
    <row r="40" spans="1:8">
      <c r="A40" s="25" t="s">
        <v>150</v>
      </c>
      <c r="B40" s="26"/>
      <c r="C40" s="27"/>
      <c r="D40" s="28"/>
      <c r="E40" s="26"/>
      <c r="F40" s="26"/>
      <c r="G40" s="29"/>
      <c r="H40"/>
    </row>
    <row r="41" spans="1:8">
      <c r="A41" s="30" t="s">
        <v>151</v>
      </c>
      <c r="B41" s="26">
        <v>92.6</v>
      </c>
      <c r="C41" s="27"/>
      <c r="D41" s="28"/>
      <c r="E41" s="26">
        <v>91</v>
      </c>
      <c r="F41" s="26">
        <v>93.9</v>
      </c>
      <c r="G41" s="31" t="s">
        <v>152</v>
      </c>
      <c r="H41"/>
    </row>
    <row r="42" spans="1:8">
      <c r="A42" s="30" t="s">
        <v>153</v>
      </c>
      <c r="B42" s="26">
        <v>83.2</v>
      </c>
      <c r="C42" s="27"/>
      <c r="D42" s="28"/>
      <c r="E42" s="26">
        <v>81.3</v>
      </c>
      <c r="F42" s="26">
        <v>84.9</v>
      </c>
      <c r="G42" s="33" t="s">
        <v>154</v>
      </c>
      <c r="H42"/>
    </row>
    <row r="43" spans="1:8">
      <c r="A43" s="30" t="s">
        <v>155</v>
      </c>
      <c r="B43" s="26">
        <v>84.5</v>
      </c>
      <c r="C43" s="27"/>
      <c r="D43" s="28" t="s">
        <v>156</v>
      </c>
      <c r="E43" s="26">
        <v>83</v>
      </c>
      <c r="F43" s="26">
        <v>85.9</v>
      </c>
      <c r="G43" s="33" t="s">
        <v>154</v>
      </c>
      <c r="H43"/>
    </row>
    <row r="44" spans="1:8">
      <c r="A44" s="30" t="s">
        <v>157</v>
      </c>
      <c r="B44" s="26">
        <v>93.3</v>
      </c>
      <c r="C44" s="27"/>
      <c r="D44" s="28"/>
      <c r="E44" s="26">
        <v>92.1</v>
      </c>
      <c r="F44" s="26">
        <v>94.3</v>
      </c>
      <c r="G44" s="42">
        <v>0.47899999999999998</v>
      </c>
      <c r="H44"/>
    </row>
    <row r="45" spans="1:8">
      <c r="A45" s="34" t="s">
        <v>158</v>
      </c>
      <c r="B45" s="21">
        <v>91.7</v>
      </c>
      <c r="C45" s="22"/>
      <c r="D45" s="23"/>
      <c r="E45" s="21">
        <v>87.8</v>
      </c>
      <c r="F45" s="21">
        <v>94.5</v>
      </c>
      <c r="G45" s="35">
        <v>0.61899999999999999</v>
      </c>
      <c r="H45" s="72"/>
    </row>
    <row r="46" spans="1:8">
      <c r="A46" s="36" t="s">
        <v>159</v>
      </c>
      <c r="B46" s="37">
        <v>92.6</v>
      </c>
      <c r="C46" s="38"/>
      <c r="D46" s="39"/>
      <c r="E46" s="37">
        <v>91</v>
      </c>
      <c r="F46" s="37">
        <v>93.9</v>
      </c>
      <c r="G46" s="24" t="s">
        <v>149</v>
      </c>
      <c r="H46" s="70" t="s">
        <v>149</v>
      </c>
    </row>
    <row r="47" spans="1:8" ht="30">
      <c r="A47" s="40" t="s">
        <v>160</v>
      </c>
      <c r="B47" s="26"/>
      <c r="C47" s="27"/>
      <c r="D47" s="28"/>
      <c r="E47" s="26"/>
      <c r="F47" s="26"/>
      <c r="G47" s="41"/>
    </row>
    <row r="48" spans="1:8">
      <c r="A48" s="30" t="s">
        <v>312</v>
      </c>
      <c r="B48" s="26">
        <v>90</v>
      </c>
      <c r="C48" s="28"/>
      <c r="D48" s="28"/>
      <c r="E48" s="26">
        <v>85.4</v>
      </c>
      <c r="F48" s="26">
        <v>93.3</v>
      </c>
      <c r="G48" s="33">
        <v>2.5000000000000001E-2</v>
      </c>
      <c r="H48" s="42"/>
    </row>
    <row r="49" spans="1:8">
      <c r="A49" s="30" t="s">
        <v>106</v>
      </c>
      <c r="B49" s="26">
        <v>94.8</v>
      </c>
      <c r="C49" s="28"/>
      <c r="D49" s="28"/>
      <c r="E49" s="26">
        <v>93.1</v>
      </c>
      <c r="F49" s="26">
        <v>96.1</v>
      </c>
      <c r="G49" s="42" t="s">
        <v>152</v>
      </c>
      <c r="H49" s="33"/>
    </row>
    <row r="50" spans="1:8">
      <c r="A50" s="30" t="s">
        <v>163</v>
      </c>
      <c r="B50" s="26">
        <v>99.4</v>
      </c>
      <c r="C50" s="28"/>
      <c r="D50" s="28"/>
      <c r="E50" s="26">
        <v>95.9</v>
      </c>
      <c r="F50" s="26">
        <v>99.9</v>
      </c>
      <c r="G50" s="33" t="s">
        <v>154</v>
      </c>
      <c r="H50" s="33"/>
    </row>
    <row r="51" spans="1:8">
      <c r="A51" s="30" t="s">
        <v>161</v>
      </c>
      <c r="B51" s="442" t="s">
        <v>164</v>
      </c>
      <c r="C51" s="43"/>
      <c r="D51" s="43"/>
      <c r="E51" s="442" t="s">
        <v>164</v>
      </c>
      <c r="F51" s="442" t="s">
        <v>164</v>
      </c>
      <c r="G51" s="442" t="s">
        <v>164</v>
      </c>
      <c r="H51" s="75"/>
    </row>
    <row r="52" spans="1:8">
      <c r="A52" s="165" t="s">
        <v>317</v>
      </c>
      <c r="B52" s="167">
        <v>83.4</v>
      </c>
      <c r="C52" s="168" t="s">
        <v>162</v>
      </c>
      <c r="D52" s="168"/>
      <c r="E52" s="167">
        <v>68.7</v>
      </c>
      <c r="F52" s="167">
        <v>92</v>
      </c>
      <c r="G52" s="169">
        <v>5.2999999999999999E-2</v>
      </c>
      <c r="H52" s="171"/>
    </row>
    <row r="53" spans="1:8">
      <c r="A53" s="30" t="s">
        <v>313</v>
      </c>
      <c r="B53" s="442" t="s">
        <v>164</v>
      </c>
      <c r="C53" s="43"/>
      <c r="D53" s="43"/>
      <c r="E53" s="442" t="s">
        <v>164</v>
      </c>
      <c r="F53" s="442" t="s">
        <v>164</v>
      </c>
      <c r="G53" s="442" t="s">
        <v>164</v>
      </c>
      <c r="H53" s="75"/>
    </row>
    <row r="54" spans="1:8">
      <c r="A54" s="30" t="s">
        <v>314</v>
      </c>
      <c r="B54" s="26">
        <v>84.1</v>
      </c>
      <c r="C54" s="28" t="s">
        <v>162</v>
      </c>
      <c r="D54" s="28"/>
      <c r="E54" s="26">
        <v>70.7</v>
      </c>
      <c r="F54" s="26">
        <v>92</v>
      </c>
      <c r="G54" s="42">
        <v>4.7E-2</v>
      </c>
    </row>
    <row r="55" spans="1:8">
      <c r="A55" s="30" t="s">
        <v>315</v>
      </c>
      <c r="B55" s="45">
        <v>86.3</v>
      </c>
      <c r="C55" s="46" t="s">
        <v>162</v>
      </c>
      <c r="D55" s="46"/>
      <c r="E55" s="45">
        <v>69.400000000000006</v>
      </c>
      <c r="F55" s="45">
        <v>94.6</v>
      </c>
      <c r="G55" s="47">
        <v>0.17299999999999999</v>
      </c>
      <c r="H55" s="33"/>
    </row>
    <row r="56" spans="1:8">
      <c r="A56" s="30" t="s">
        <v>316</v>
      </c>
      <c r="B56" s="442" t="s">
        <v>164</v>
      </c>
      <c r="C56" s="43"/>
      <c r="D56" s="43"/>
      <c r="E56" s="442" t="s">
        <v>164</v>
      </c>
      <c r="F56" s="442" t="s">
        <v>164</v>
      </c>
      <c r="G56" s="442" t="s">
        <v>164</v>
      </c>
      <c r="H56" s="44"/>
    </row>
    <row r="57" spans="1:8">
      <c r="A57" s="51" t="s">
        <v>165</v>
      </c>
      <c r="B57" s="56"/>
      <c r="C57" s="88"/>
      <c r="D57" s="88"/>
      <c r="E57" s="56"/>
      <c r="F57" s="56"/>
      <c r="G57" s="57"/>
      <c r="H57" s="91"/>
    </row>
    <row r="58" spans="1:8">
      <c r="A58" s="52" t="s">
        <v>166</v>
      </c>
      <c r="B58" s="26">
        <v>91.6</v>
      </c>
      <c r="C58" s="28"/>
      <c r="D58" s="28"/>
      <c r="E58" s="26">
        <v>89.3</v>
      </c>
      <c r="F58" s="26">
        <v>93.4</v>
      </c>
      <c r="G58" s="42" t="s">
        <v>152</v>
      </c>
    </row>
    <row r="59" spans="1:8">
      <c r="A59" s="53" t="s">
        <v>167</v>
      </c>
      <c r="B59" s="26">
        <v>93.5</v>
      </c>
      <c r="C59" s="28"/>
      <c r="D59" s="28" t="s">
        <v>176</v>
      </c>
      <c r="E59" s="26">
        <v>91.2</v>
      </c>
      <c r="F59" s="26">
        <v>95.2</v>
      </c>
      <c r="G59" s="42">
        <v>0.192</v>
      </c>
      <c r="H59" s="74"/>
    </row>
    <row r="60" spans="1:8">
      <c r="A60" s="51" t="s">
        <v>168</v>
      </c>
      <c r="B60" s="54"/>
      <c r="C60" s="55"/>
      <c r="D60" s="55"/>
      <c r="E60" s="56"/>
      <c r="F60" s="56"/>
      <c r="G60" s="57"/>
    </row>
    <row r="61" spans="1:8">
      <c r="A61" s="52" t="s">
        <v>169</v>
      </c>
      <c r="B61" s="26">
        <v>92.2</v>
      </c>
      <c r="C61" s="28"/>
      <c r="D61" s="28"/>
      <c r="E61" s="26">
        <v>87.5</v>
      </c>
      <c r="F61" s="26">
        <v>95.3</v>
      </c>
      <c r="G61" s="42" t="s">
        <v>152</v>
      </c>
    </row>
    <row r="62" spans="1:8">
      <c r="A62" s="53" t="s">
        <v>170</v>
      </c>
      <c r="B62" s="21">
        <v>92.7</v>
      </c>
      <c r="C62" s="23"/>
      <c r="D62" s="23"/>
      <c r="E62" s="21">
        <v>90.9</v>
      </c>
      <c r="F62" s="21">
        <v>94.2</v>
      </c>
      <c r="G62" s="58">
        <v>0.81299999999999994</v>
      </c>
      <c r="H62" s="74"/>
    </row>
    <row r="63" spans="1:8">
      <c r="A63" s="59" t="s">
        <v>171</v>
      </c>
      <c r="B63" s="26"/>
      <c r="C63" s="28"/>
      <c r="D63" s="28"/>
      <c r="E63" s="26"/>
      <c r="F63" s="26"/>
      <c r="G63" s="42"/>
    </row>
    <row r="64" spans="1:8">
      <c r="A64" s="52" t="s">
        <v>172</v>
      </c>
      <c r="B64" s="26">
        <v>91.7</v>
      </c>
      <c r="C64" s="28"/>
      <c r="D64" s="28"/>
      <c r="E64" s="26">
        <v>89.5</v>
      </c>
      <c r="F64" s="26">
        <v>93.5</v>
      </c>
      <c r="G64" s="42" t="s">
        <v>152</v>
      </c>
    </row>
    <row r="65" spans="1:8">
      <c r="A65" s="52" t="s">
        <v>173</v>
      </c>
      <c r="B65" s="26">
        <v>91.2</v>
      </c>
      <c r="C65" s="28"/>
      <c r="D65" s="28"/>
      <c r="E65" s="26">
        <v>86.7</v>
      </c>
      <c r="F65" s="26">
        <v>94.3</v>
      </c>
      <c r="G65" s="42">
        <v>0.81299999999999994</v>
      </c>
    </row>
    <row r="66" spans="1:8">
      <c r="A66" s="53" t="s">
        <v>174</v>
      </c>
      <c r="B66" s="21">
        <v>93.5</v>
      </c>
      <c r="C66" s="23"/>
      <c r="D66" s="23" t="s">
        <v>176</v>
      </c>
      <c r="E66" s="21">
        <v>89.2</v>
      </c>
      <c r="F66" s="21">
        <v>96.2</v>
      </c>
      <c r="G66" s="58">
        <v>0.36399999999999999</v>
      </c>
      <c r="H66" s="74"/>
    </row>
    <row r="67" spans="1:8" ht="15">
      <c r="A67" s="462" t="s">
        <v>193</v>
      </c>
      <c r="B67" s="462"/>
      <c r="C67" s="462"/>
      <c r="D67" s="462"/>
      <c r="E67" s="462"/>
      <c r="F67" s="462"/>
      <c r="G67" s="462"/>
      <c r="H67" s="104"/>
    </row>
    <row r="68" spans="1:8" ht="15" customHeight="1">
      <c r="A68" s="464" t="s">
        <v>194</v>
      </c>
      <c r="B68" s="464"/>
      <c r="C68" s="464"/>
      <c r="D68" s="464"/>
      <c r="E68" s="464"/>
      <c r="F68" s="464"/>
      <c r="G68" s="464"/>
      <c r="H68" s="464"/>
    </row>
    <row r="69" spans="1:8">
      <c r="A69" s="20" t="s">
        <v>148</v>
      </c>
      <c r="B69" s="21">
        <v>49.2</v>
      </c>
      <c r="C69" s="22"/>
      <c r="D69" s="23"/>
      <c r="E69" s="21">
        <v>47.8</v>
      </c>
      <c r="F69" s="21">
        <v>50.7</v>
      </c>
      <c r="G69" s="24" t="s">
        <v>149</v>
      </c>
      <c r="H69" s="70" t="s">
        <v>149</v>
      </c>
    </row>
    <row r="70" spans="1:8">
      <c r="A70" s="25" t="s">
        <v>150</v>
      </c>
      <c r="B70" s="26"/>
      <c r="C70" s="27"/>
      <c r="D70" s="28"/>
      <c r="E70" s="26"/>
      <c r="F70" s="26"/>
      <c r="G70" s="29"/>
      <c r="H70"/>
    </row>
    <row r="71" spans="1:8">
      <c r="A71" s="30" t="s">
        <v>151</v>
      </c>
      <c r="B71" s="26">
        <v>36.799999999999997</v>
      </c>
      <c r="C71" s="27"/>
      <c r="D71" s="28"/>
      <c r="E71" s="26">
        <v>33</v>
      </c>
      <c r="F71" s="26">
        <v>40.700000000000003</v>
      </c>
      <c r="G71" s="31" t="s">
        <v>152</v>
      </c>
      <c r="H71"/>
    </row>
    <row r="72" spans="1:8">
      <c r="A72" s="30" t="s">
        <v>153</v>
      </c>
      <c r="B72" s="26">
        <v>48.7</v>
      </c>
      <c r="C72" s="27"/>
      <c r="D72" s="28"/>
      <c r="E72" s="26">
        <v>45.7</v>
      </c>
      <c r="F72" s="26">
        <v>51.7</v>
      </c>
      <c r="G72" s="33" t="s">
        <v>154</v>
      </c>
      <c r="H72"/>
    </row>
    <row r="73" spans="1:8">
      <c r="A73" s="30" t="s">
        <v>155</v>
      </c>
      <c r="B73" s="26">
        <v>44.3</v>
      </c>
      <c r="C73" s="27"/>
      <c r="D73" s="28"/>
      <c r="E73" s="26">
        <v>41.7</v>
      </c>
      <c r="F73" s="26">
        <v>46.8</v>
      </c>
      <c r="G73" s="33">
        <v>2E-3</v>
      </c>
      <c r="H73"/>
    </row>
    <row r="74" spans="1:8">
      <c r="A74" s="30" t="s">
        <v>157</v>
      </c>
      <c r="B74" s="26">
        <v>58.7</v>
      </c>
      <c r="C74" s="27"/>
      <c r="D74" s="28"/>
      <c r="E74" s="26">
        <v>56</v>
      </c>
      <c r="F74" s="26">
        <v>61.3</v>
      </c>
      <c r="G74" s="33" t="s">
        <v>154</v>
      </c>
      <c r="H74"/>
    </row>
    <row r="75" spans="1:8">
      <c r="A75" s="34" t="s">
        <v>158</v>
      </c>
      <c r="B75" s="21">
        <v>45.5</v>
      </c>
      <c r="C75" s="22"/>
      <c r="D75" s="23" t="s">
        <v>156</v>
      </c>
      <c r="E75" s="21">
        <v>36.200000000000003</v>
      </c>
      <c r="F75" s="21">
        <v>55.1</v>
      </c>
      <c r="G75" s="35">
        <v>9.9000000000000005E-2</v>
      </c>
      <c r="H75" s="72"/>
    </row>
    <row r="76" spans="1:8">
      <c r="A76" s="36" t="s">
        <v>159</v>
      </c>
      <c r="B76" s="37">
        <v>37.4</v>
      </c>
      <c r="C76" s="38"/>
      <c r="D76" s="39"/>
      <c r="E76" s="37">
        <v>33.6</v>
      </c>
      <c r="F76" s="37">
        <v>41.2</v>
      </c>
      <c r="G76" s="24" t="s">
        <v>149</v>
      </c>
      <c r="H76" s="70" t="s">
        <v>149</v>
      </c>
    </row>
    <row r="77" spans="1:8">
      <c r="A77" s="51" t="s">
        <v>165</v>
      </c>
      <c r="B77" s="26"/>
      <c r="C77" s="28"/>
      <c r="D77" s="28"/>
      <c r="E77" s="26"/>
      <c r="F77" s="26"/>
      <c r="G77" s="42"/>
    </row>
    <row r="78" spans="1:8">
      <c r="A78" s="52" t="s">
        <v>166</v>
      </c>
      <c r="B78" s="26">
        <v>39.5</v>
      </c>
      <c r="C78" s="28"/>
      <c r="D78" s="28" t="s">
        <v>176</v>
      </c>
      <c r="E78" s="26">
        <v>34.6</v>
      </c>
      <c r="F78" s="26">
        <v>44.6</v>
      </c>
      <c r="G78" s="42" t="s">
        <v>152</v>
      </c>
    </row>
    <row r="79" spans="1:8">
      <c r="A79" s="53" t="s">
        <v>167</v>
      </c>
      <c r="B79" s="26">
        <v>34.700000000000003</v>
      </c>
      <c r="C79" s="28"/>
      <c r="D79" s="28"/>
      <c r="E79" s="26">
        <v>29.3</v>
      </c>
      <c r="F79" s="26">
        <v>40.6</v>
      </c>
      <c r="G79" s="42">
        <v>0.21299999999999999</v>
      </c>
      <c r="H79" s="74"/>
    </row>
    <row r="80" spans="1:8">
      <c r="A80" s="51" t="s">
        <v>168</v>
      </c>
      <c r="B80" s="54"/>
      <c r="C80" s="55"/>
      <c r="D80" s="55"/>
      <c r="E80" s="56"/>
      <c r="F80" s="56"/>
      <c r="G80" s="57"/>
    </row>
    <row r="81" spans="1:8">
      <c r="A81" s="52" t="s">
        <v>169</v>
      </c>
      <c r="B81" s="26">
        <v>40</v>
      </c>
      <c r="C81" s="28"/>
      <c r="D81" s="28"/>
      <c r="E81" s="26">
        <v>30.5</v>
      </c>
      <c r="F81" s="26">
        <v>50.3</v>
      </c>
      <c r="G81" s="42" t="s">
        <v>152</v>
      </c>
    </row>
    <row r="82" spans="1:8">
      <c r="A82" s="53" t="s">
        <v>170</v>
      </c>
      <c r="B82" s="21">
        <v>36.299999999999997</v>
      </c>
      <c r="C82" s="23"/>
      <c r="D82" s="23"/>
      <c r="E82" s="21">
        <v>32.299999999999997</v>
      </c>
      <c r="F82" s="21">
        <v>40.5</v>
      </c>
      <c r="G82" s="58">
        <v>0.51100000000000001</v>
      </c>
      <c r="H82" s="74"/>
    </row>
    <row r="83" spans="1:8">
      <c r="A83" s="59" t="s">
        <v>171</v>
      </c>
      <c r="B83" s="26"/>
      <c r="C83" s="28"/>
      <c r="D83" s="28"/>
      <c r="E83" s="26"/>
      <c r="F83" s="26"/>
      <c r="G83" s="42"/>
    </row>
    <row r="84" spans="1:8">
      <c r="A84" s="52" t="s">
        <v>172</v>
      </c>
      <c r="B84" s="26">
        <v>35.4</v>
      </c>
      <c r="C84" s="28"/>
      <c r="D84" s="28"/>
      <c r="E84" s="26">
        <v>30.7</v>
      </c>
      <c r="F84" s="26">
        <v>40.4</v>
      </c>
      <c r="G84" s="42" t="s">
        <v>152</v>
      </c>
    </row>
    <row r="85" spans="1:8">
      <c r="A85" s="52" t="s">
        <v>173</v>
      </c>
      <c r="B85" s="26">
        <v>33.4</v>
      </c>
      <c r="C85" s="28"/>
      <c r="D85" s="28"/>
      <c r="E85" s="26">
        <v>25.4</v>
      </c>
      <c r="F85" s="26">
        <v>42.5</v>
      </c>
      <c r="G85" s="42">
        <v>0.7</v>
      </c>
    </row>
    <row r="86" spans="1:8">
      <c r="A86" s="53" t="s">
        <v>174</v>
      </c>
      <c r="B86" s="21">
        <v>44.9</v>
      </c>
      <c r="C86" s="23"/>
      <c r="D86" s="23"/>
      <c r="E86" s="21">
        <v>37.200000000000003</v>
      </c>
      <c r="F86" s="21">
        <v>52.9</v>
      </c>
      <c r="G86" s="58">
        <v>4.2999999999999997E-2</v>
      </c>
      <c r="H86" s="74"/>
    </row>
    <row r="87" spans="1:8" ht="15">
      <c r="A87" s="462" t="s">
        <v>195</v>
      </c>
      <c r="B87" s="462"/>
      <c r="C87" s="462"/>
      <c r="D87" s="462"/>
      <c r="E87" s="462"/>
      <c r="F87" s="462"/>
      <c r="G87" s="462"/>
      <c r="H87" s="104"/>
    </row>
    <row r="88" spans="1:8" ht="15" customHeight="1">
      <c r="A88" s="464" t="s">
        <v>196</v>
      </c>
      <c r="B88" s="464"/>
      <c r="C88" s="464"/>
      <c r="D88" s="464"/>
      <c r="E88" s="464"/>
      <c r="F88" s="464"/>
      <c r="G88" s="464"/>
      <c r="H88" s="464"/>
    </row>
    <row r="89" spans="1:8">
      <c r="A89" s="20" t="s">
        <v>148</v>
      </c>
      <c r="B89" s="21">
        <v>23</v>
      </c>
      <c r="C89" s="22"/>
      <c r="D89" s="23"/>
      <c r="E89" s="21">
        <v>22.5</v>
      </c>
      <c r="F89" s="21">
        <v>23.6</v>
      </c>
      <c r="G89" s="24" t="s">
        <v>149</v>
      </c>
      <c r="H89" s="70" t="s">
        <v>149</v>
      </c>
    </row>
    <row r="90" spans="1:8">
      <c r="A90" s="25" t="s">
        <v>150</v>
      </c>
      <c r="B90" s="26"/>
      <c r="C90" s="27"/>
      <c r="D90" s="28"/>
      <c r="E90" s="26"/>
      <c r="F90" s="26"/>
      <c r="G90" s="29"/>
      <c r="H90"/>
    </row>
    <row r="91" spans="1:8">
      <c r="A91" s="30" t="s">
        <v>151</v>
      </c>
      <c r="B91" s="26">
        <v>13.9</v>
      </c>
      <c r="C91" s="27"/>
      <c r="D91" s="28"/>
      <c r="E91" s="26">
        <v>12.7</v>
      </c>
      <c r="F91" s="26">
        <v>15.1</v>
      </c>
      <c r="G91" s="31" t="s">
        <v>152</v>
      </c>
      <c r="H91"/>
    </row>
    <row r="92" spans="1:8">
      <c r="A92" s="30" t="s">
        <v>153</v>
      </c>
      <c r="B92" s="26">
        <v>33.299999999999997</v>
      </c>
      <c r="C92" s="27"/>
      <c r="D92" s="28"/>
      <c r="E92" s="26">
        <v>32</v>
      </c>
      <c r="F92" s="26">
        <v>34.700000000000003</v>
      </c>
      <c r="G92" s="33" t="s">
        <v>154</v>
      </c>
      <c r="H92"/>
    </row>
    <row r="93" spans="1:8">
      <c r="A93" s="30" t="s">
        <v>155</v>
      </c>
      <c r="B93" s="26">
        <v>28.7</v>
      </c>
      <c r="C93" s="27"/>
      <c r="D93" s="28"/>
      <c r="E93" s="26">
        <v>27.7</v>
      </c>
      <c r="F93" s="26">
        <v>29.8</v>
      </c>
      <c r="G93" s="33" t="s">
        <v>154</v>
      </c>
      <c r="H93"/>
    </row>
    <row r="94" spans="1:8">
      <c r="A94" s="30" t="s">
        <v>157</v>
      </c>
      <c r="B94" s="26">
        <v>15.3</v>
      </c>
      <c r="C94" s="27"/>
      <c r="D94" s="28"/>
      <c r="E94" s="26">
        <v>14.4</v>
      </c>
      <c r="F94" s="26">
        <v>16.3</v>
      </c>
      <c r="G94" s="42">
        <v>6.0999999999999999E-2</v>
      </c>
      <c r="H94"/>
    </row>
    <row r="95" spans="1:8">
      <c r="A95" s="34" t="s">
        <v>158</v>
      </c>
      <c r="B95" s="21">
        <v>21.6</v>
      </c>
      <c r="C95" s="22"/>
      <c r="D95" s="23"/>
      <c r="E95" s="21">
        <v>18.3</v>
      </c>
      <c r="F95" s="21">
        <v>25.4</v>
      </c>
      <c r="G95" s="71" t="s">
        <v>154</v>
      </c>
      <c r="H95" s="72"/>
    </row>
    <row r="96" spans="1:8">
      <c r="A96" s="36" t="s">
        <v>159</v>
      </c>
      <c r="B96" s="37">
        <v>13.9</v>
      </c>
      <c r="C96" s="38"/>
      <c r="D96" s="39"/>
      <c r="E96" s="37">
        <v>12.8</v>
      </c>
      <c r="F96" s="37">
        <v>15.2</v>
      </c>
      <c r="G96" s="24" t="s">
        <v>149</v>
      </c>
      <c r="H96" s="70" t="s">
        <v>149</v>
      </c>
    </row>
    <row r="97" spans="1:9" ht="30">
      <c r="A97" s="40" t="s">
        <v>160</v>
      </c>
      <c r="B97" s="26"/>
      <c r="C97" s="27"/>
      <c r="D97" s="28"/>
      <c r="E97" s="26"/>
      <c r="F97" s="26"/>
      <c r="G97" s="41"/>
    </row>
    <row r="98" spans="1:9">
      <c r="A98" s="30" t="s">
        <v>312</v>
      </c>
      <c r="B98" s="26">
        <v>17.2</v>
      </c>
      <c r="C98" s="28"/>
      <c r="D98" s="28"/>
      <c r="E98" s="26">
        <v>13.8</v>
      </c>
      <c r="F98" s="26">
        <v>21.1</v>
      </c>
      <c r="G98" s="33">
        <v>8.0000000000000002E-3</v>
      </c>
      <c r="H98" s="42"/>
      <c r="I98" s="33"/>
    </row>
    <row r="99" spans="1:9">
      <c r="A99" s="30" t="s">
        <v>106</v>
      </c>
      <c r="B99" s="26">
        <v>11.8</v>
      </c>
      <c r="C99" s="28"/>
      <c r="D99" s="28"/>
      <c r="E99" s="26">
        <v>10.4</v>
      </c>
      <c r="F99" s="26">
        <v>13.4</v>
      </c>
      <c r="G99" s="42" t="s">
        <v>152</v>
      </c>
      <c r="H99" s="33"/>
      <c r="I99" s="33"/>
    </row>
    <row r="100" spans="1:9">
      <c r="A100" s="30" t="s">
        <v>163</v>
      </c>
      <c r="B100" s="26">
        <v>13.8</v>
      </c>
      <c r="C100" s="28"/>
      <c r="D100" s="28"/>
      <c r="E100" s="26">
        <v>8.9</v>
      </c>
      <c r="F100" s="26">
        <v>20.8</v>
      </c>
      <c r="G100" s="42">
        <v>0.51800000000000002</v>
      </c>
      <c r="H100" s="33"/>
      <c r="I100" s="47"/>
    </row>
    <row r="101" spans="1:9">
      <c r="A101" s="30" t="s">
        <v>161</v>
      </c>
      <c r="B101" s="26">
        <v>17.600000000000001</v>
      </c>
      <c r="C101" s="28"/>
      <c r="D101" s="28"/>
      <c r="E101" s="26">
        <v>11.2</v>
      </c>
      <c r="F101" s="26">
        <v>26.7</v>
      </c>
      <c r="G101" s="42">
        <v>0.14699999999999999</v>
      </c>
      <c r="H101" s="33"/>
      <c r="I101" s="76"/>
    </row>
    <row r="102" spans="1:9">
      <c r="A102" s="165" t="s">
        <v>317</v>
      </c>
      <c r="B102" s="167">
        <v>27.8</v>
      </c>
      <c r="C102" s="168"/>
      <c r="D102" s="168"/>
      <c r="E102" s="167">
        <v>19.899999999999999</v>
      </c>
      <c r="F102" s="167">
        <v>37.299999999999997</v>
      </c>
      <c r="G102" s="170" t="s">
        <v>154</v>
      </c>
      <c r="H102" s="171"/>
      <c r="I102" s="33"/>
    </row>
    <row r="103" spans="1:9">
      <c r="A103" s="30" t="s">
        <v>313</v>
      </c>
      <c r="B103" s="45">
        <v>7.1</v>
      </c>
      <c r="C103" s="46"/>
      <c r="D103" s="46"/>
      <c r="E103" s="45">
        <v>4</v>
      </c>
      <c r="F103" s="45">
        <v>12.3</v>
      </c>
      <c r="G103" s="47">
        <v>3.1E-2</v>
      </c>
      <c r="H103" s="73"/>
      <c r="I103" s="42"/>
    </row>
    <row r="104" spans="1:9">
      <c r="A104" s="30" t="s">
        <v>314</v>
      </c>
      <c r="B104" s="26">
        <v>20.5</v>
      </c>
      <c r="C104" s="28"/>
      <c r="D104" s="28" t="s">
        <v>176</v>
      </c>
      <c r="E104" s="26">
        <v>12.8</v>
      </c>
      <c r="F104" s="26">
        <v>31.3</v>
      </c>
      <c r="G104" s="42">
        <v>7.0000000000000007E-2</v>
      </c>
      <c r="I104" s="33"/>
    </row>
    <row r="105" spans="1:9">
      <c r="A105" s="30" t="s">
        <v>315</v>
      </c>
      <c r="B105" s="45">
        <v>13.8</v>
      </c>
      <c r="C105" s="46"/>
      <c r="D105" s="46"/>
      <c r="E105" s="45">
        <v>8.1</v>
      </c>
      <c r="F105" s="45">
        <v>22.6</v>
      </c>
      <c r="G105" s="47">
        <v>0.58899999999999997</v>
      </c>
      <c r="H105" s="33"/>
      <c r="I105" s="42"/>
    </row>
    <row r="106" spans="1:9">
      <c r="A106" s="30" t="s">
        <v>316</v>
      </c>
      <c r="B106" s="45">
        <v>27.2</v>
      </c>
      <c r="C106" s="46"/>
      <c r="D106" s="46"/>
      <c r="E106" s="45">
        <v>19.8</v>
      </c>
      <c r="F106" s="45">
        <v>36.1</v>
      </c>
      <c r="G106" s="33" t="s">
        <v>154</v>
      </c>
      <c r="H106" s="47"/>
      <c r="I106" s="42"/>
    </row>
    <row r="107" spans="1:9">
      <c r="A107" s="51" t="s">
        <v>165</v>
      </c>
      <c r="B107" s="56"/>
      <c r="C107" s="88"/>
      <c r="D107" s="88"/>
      <c r="E107" s="56"/>
      <c r="F107" s="56"/>
      <c r="G107" s="57"/>
      <c r="H107" s="91"/>
    </row>
    <row r="108" spans="1:9">
      <c r="A108" s="52" t="s">
        <v>166</v>
      </c>
      <c r="B108" s="26">
        <v>17.7</v>
      </c>
      <c r="C108" s="28"/>
      <c r="D108" s="28"/>
      <c r="E108" s="26">
        <v>16</v>
      </c>
      <c r="F108" s="26">
        <v>19.5</v>
      </c>
      <c r="G108" s="42" t="s">
        <v>152</v>
      </c>
    </row>
    <row r="109" spans="1:9">
      <c r="A109" s="53" t="s">
        <v>167</v>
      </c>
      <c r="B109" s="26">
        <v>10.3</v>
      </c>
      <c r="C109" s="28"/>
      <c r="D109" s="28"/>
      <c r="E109" s="26">
        <v>8.8000000000000007</v>
      </c>
      <c r="F109" s="26">
        <v>11.9</v>
      </c>
      <c r="G109" s="71" t="s">
        <v>154</v>
      </c>
      <c r="H109" s="74"/>
    </row>
    <row r="110" spans="1:9">
      <c r="A110" s="51" t="s">
        <v>168</v>
      </c>
      <c r="B110" s="54"/>
      <c r="C110" s="55"/>
      <c r="D110" s="55"/>
      <c r="E110" s="56"/>
      <c r="F110" s="56"/>
      <c r="G110" s="57"/>
    </row>
    <row r="111" spans="1:9">
      <c r="A111" s="52" t="s">
        <v>169</v>
      </c>
      <c r="B111" s="26">
        <v>16</v>
      </c>
      <c r="C111" s="28"/>
      <c r="D111" s="28"/>
      <c r="E111" s="26">
        <v>12.8</v>
      </c>
      <c r="F111" s="26">
        <v>19.899999999999999</v>
      </c>
      <c r="G111" s="42" t="s">
        <v>152</v>
      </c>
    </row>
    <row r="112" spans="1:9">
      <c r="A112" s="53" t="s">
        <v>170</v>
      </c>
      <c r="B112" s="21">
        <v>14</v>
      </c>
      <c r="C112" s="23"/>
      <c r="D112" s="23"/>
      <c r="E112" s="21">
        <v>12.7</v>
      </c>
      <c r="F112" s="21">
        <v>15.3</v>
      </c>
      <c r="G112" s="58">
        <v>0.28599999999999998</v>
      </c>
      <c r="H112" s="74"/>
    </row>
    <row r="113" spans="1:8">
      <c r="A113" s="59" t="s">
        <v>171</v>
      </c>
      <c r="B113" s="26"/>
      <c r="C113" s="28"/>
      <c r="D113" s="28"/>
      <c r="E113" s="26"/>
      <c r="F113" s="26"/>
      <c r="G113" s="42"/>
    </row>
    <row r="114" spans="1:8">
      <c r="A114" s="52" t="s">
        <v>172</v>
      </c>
      <c r="B114" s="26">
        <v>14.2</v>
      </c>
      <c r="C114" s="28"/>
      <c r="D114" s="28"/>
      <c r="E114" s="26">
        <v>12.8</v>
      </c>
      <c r="F114" s="26">
        <v>15.8</v>
      </c>
      <c r="G114" s="42" t="s">
        <v>152</v>
      </c>
    </row>
    <row r="115" spans="1:8">
      <c r="A115" s="52" t="s">
        <v>173</v>
      </c>
      <c r="B115" s="26">
        <v>18.600000000000001</v>
      </c>
      <c r="C115" s="28"/>
      <c r="D115" s="28"/>
      <c r="E115" s="26">
        <v>15.2</v>
      </c>
      <c r="F115" s="26">
        <v>22.5</v>
      </c>
      <c r="G115" s="42">
        <v>3.2000000000000001E-2</v>
      </c>
    </row>
    <row r="116" spans="1:8">
      <c r="A116" s="53" t="s">
        <v>174</v>
      </c>
      <c r="B116" s="21">
        <v>11.5</v>
      </c>
      <c r="C116" s="23"/>
      <c r="D116" s="23" t="s">
        <v>156</v>
      </c>
      <c r="E116" s="21">
        <v>9.4</v>
      </c>
      <c r="F116" s="21">
        <v>14</v>
      </c>
      <c r="G116" s="58">
        <v>4.7E-2</v>
      </c>
      <c r="H116" s="74"/>
    </row>
    <row r="117" spans="1:8" ht="15">
      <c r="A117" s="462" t="s">
        <v>197</v>
      </c>
      <c r="B117" s="462"/>
      <c r="C117" s="462"/>
      <c r="D117" s="462"/>
      <c r="E117" s="462"/>
      <c r="F117" s="462"/>
      <c r="G117" s="462"/>
      <c r="H117" s="104"/>
    </row>
    <row r="118" spans="1:8" ht="32.25" customHeight="1">
      <c r="A118" s="464" t="s">
        <v>198</v>
      </c>
      <c r="B118" s="464"/>
      <c r="C118" s="464"/>
      <c r="D118" s="464"/>
      <c r="E118" s="464"/>
      <c r="F118" s="464"/>
      <c r="G118" s="464"/>
      <c r="H118" s="464"/>
    </row>
    <row r="119" spans="1:8">
      <c r="A119" s="20" t="s">
        <v>148</v>
      </c>
      <c r="B119" s="21">
        <v>73.900000000000006</v>
      </c>
      <c r="C119" s="22"/>
      <c r="D119" s="23"/>
      <c r="E119" s="21">
        <v>73.3</v>
      </c>
      <c r="F119" s="21">
        <v>74.5</v>
      </c>
      <c r="G119" s="24" t="s">
        <v>149</v>
      </c>
      <c r="H119" s="70" t="s">
        <v>149</v>
      </c>
    </row>
    <row r="120" spans="1:8">
      <c r="A120" s="25" t="s">
        <v>150</v>
      </c>
      <c r="B120" s="26"/>
      <c r="C120" s="27"/>
      <c r="D120" s="28"/>
      <c r="E120" s="26"/>
      <c r="F120" s="26"/>
      <c r="G120" s="29"/>
      <c r="H120"/>
    </row>
    <row r="121" spans="1:8">
      <c r="A121" s="30" t="s">
        <v>151</v>
      </c>
      <c r="B121" s="26">
        <v>68.3</v>
      </c>
      <c r="C121" s="27"/>
      <c r="D121" s="28"/>
      <c r="E121" s="26">
        <v>66.7</v>
      </c>
      <c r="F121" s="26">
        <v>69.900000000000006</v>
      </c>
      <c r="G121" s="31" t="s">
        <v>152</v>
      </c>
      <c r="H121"/>
    </row>
    <row r="122" spans="1:8">
      <c r="A122" s="30" t="s">
        <v>153</v>
      </c>
      <c r="B122" s="26">
        <v>73</v>
      </c>
      <c r="C122" s="27"/>
      <c r="D122" s="28"/>
      <c r="E122" s="26">
        <v>71.8</v>
      </c>
      <c r="F122" s="26">
        <v>74.2</v>
      </c>
      <c r="G122" s="33" t="s">
        <v>154</v>
      </c>
      <c r="H122"/>
    </row>
    <row r="123" spans="1:8">
      <c r="A123" s="30" t="s">
        <v>155</v>
      </c>
      <c r="B123" s="26">
        <v>71.400000000000006</v>
      </c>
      <c r="C123" s="27"/>
      <c r="D123" s="28"/>
      <c r="E123" s="26">
        <v>70.3</v>
      </c>
      <c r="F123" s="26">
        <v>72.5</v>
      </c>
      <c r="G123" s="33">
        <v>2E-3</v>
      </c>
      <c r="H123"/>
    </row>
    <row r="124" spans="1:8">
      <c r="A124" s="30" t="s">
        <v>157</v>
      </c>
      <c r="B124" s="26">
        <v>78.5</v>
      </c>
      <c r="C124" s="27"/>
      <c r="D124" s="28" t="s">
        <v>176</v>
      </c>
      <c r="E124" s="26">
        <v>77.5</v>
      </c>
      <c r="F124" s="26">
        <v>79.5</v>
      </c>
      <c r="G124" s="33" t="s">
        <v>154</v>
      </c>
      <c r="H124"/>
    </row>
    <row r="125" spans="1:8">
      <c r="A125" s="34" t="s">
        <v>158</v>
      </c>
      <c r="B125" s="21">
        <v>79.099999999999994</v>
      </c>
      <c r="C125" s="22"/>
      <c r="D125" s="23"/>
      <c r="E125" s="21">
        <v>75.5</v>
      </c>
      <c r="F125" s="21">
        <v>82.4</v>
      </c>
      <c r="G125" s="71" t="s">
        <v>154</v>
      </c>
      <c r="H125" s="72"/>
    </row>
    <row r="126" spans="1:8">
      <c r="A126" s="36" t="s">
        <v>159</v>
      </c>
      <c r="B126" s="37">
        <v>68.5</v>
      </c>
      <c r="C126" s="38"/>
      <c r="D126" s="39" t="s">
        <v>176</v>
      </c>
      <c r="E126" s="37">
        <v>66.900000000000006</v>
      </c>
      <c r="F126" s="37">
        <v>70.099999999999994</v>
      </c>
      <c r="G126" s="24" t="s">
        <v>149</v>
      </c>
      <c r="H126" s="70" t="s">
        <v>149</v>
      </c>
    </row>
    <row r="127" spans="1:8" ht="30">
      <c r="A127" s="40" t="s">
        <v>160</v>
      </c>
      <c r="B127" s="26"/>
      <c r="C127" s="27"/>
      <c r="D127" s="28"/>
      <c r="E127" s="26"/>
      <c r="F127" s="26"/>
      <c r="G127" s="41"/>
    </row>
    <row r="128" spans="1:8">
      <c r="A128" s="30" t="s">
        <v>312</v>
      </c>
      <c r="B128" s="26">
        <v>71.599999999999994</v>
      </c>
      <c r="C128" s="28"/>
      <c r="D128" s="28"/>
      <c r="E128" s="26">
        <v>67.5</v>
      </c>
      <c r="F128" s="26">
        <v>75.400000000000006</v>
      </c>
      <c r="G128" s="42">
        <v>8.9999999999999993E-3</v>
      </c>
      <c r="H128" s="42"/>
    </row>
    <row r="129" spans="1:8">
      <c r="A129" s="30" t="s">
        <v>106</v>
      </c>
      <c r="B129" s="26">
        <v>65.7</v>
      </c>
      <c r="C129" s="28"/>
      <c r="D129" s="28"/>
      <c r="E129" s="26">
        <v>63.6</v>
      </c>
      <c r="F129" s="26">
        <v>67.7</v>
      </c>
      <c r="G129" s="42" t="s">
        <v>152</v>
      </c>
      <c r="H129" s="33"/>
    </row>
    <row r="130" spans="1:8">
      <c r="A130" s="30" t="s">
        <v>163</v>
      </c>
      <c r="B130" s="26">
        <v>72.599999999999994</v>
      </c>
      <c r="C130" s="28"/>
      <c r="D130" s="28"/>
      <c r="E130" s="26">
        <v>62.1</v>
      </c>
      <c r="F130" s="26">
        <v>81.099999999999994</v>
      </c>
      <c r="G130" s="42">
        <v>0.16800000000000001</v>
      </c>
      <c r="H130" s="33"/>
    </row>
    <row r="131" spans="1:8">
      <c r="A131" s="30" t="s">
        <v>161</v>
      </c>
      <c r="B131" s="26">
        <v>77.2</v>
      </c>
      <c r="C131" s="28"/>
      <c r="D131" s="28"/>
      <c r="E131" s="26">
        <v>68.8</v>
      </c>
      <c r="F131" s="26">
        <v>83.9</v>
      </c>
      <c r="G131" s="42">
        <v>4.0000000000000001E-3</v>
      </c>
      <c r="H131" s="33"/>
    </row>
    <row r="132" spans="1:8">
      <c r="A132" s="165" t="s">
        <v>317</v>
      </c>
      <c r="B132" s="167">
        <v>79.8</v>
      </c>
      <c r="C132" s="168"/>
      <c r="D132" s="168"/>
      <c r="E132" s="167">
        <v>70.2</v>
      </c>
      <c r="F132" s="167">
        <v>86.9</v>
      </c>
      <c r="G132" s="169">
        <v>1E-3</v>
      </c>
      <c r="H132" s="171"/>
    </row>
    <row r="133" spans="1:8">
      <c r="A133" s="30" t="s">
        <v>313</v>
      </c>
      <c r="B133" s="45">
        <v>71.3</v>
      </c>
      <c r="C133" s="46" t="s">
        <v>162</v>
      </c>
      <c r="D133" s="46"/>
      <c r="E133" s="45">
        <v>58.7</v>
      </c>
      <c r="F133" s="45">
        <v>81.3</v>
      </c>
      <c r="G133" s="47">
        <v>0.34399999999999997</v>
      </c>
      <c r="H133" s="73"/>
    </row>
    <row r="134" spans="1:8">
      <c r="A134" s="30" t="s">
        <v>314</v>
      </c>
      <c r="B134" s="45">
        <v>74.400000000000006</v>
      </c>
      <c r="C134" s="46"/>
      <c r="D134" s="46"/>
      <c r="E134" s="45">
        <v>65.5</v>
      </c>
      <c r="F134" s="45">
        <v>81.7</v>
      </c>
      <c r="G134" s="47">
        <v>4.2000000000000003E-2</v>
      </c>
      <c r="H134" s="77"/>
    </row>
    <row r="135" spans="1:8">
      <c r="A135" s="30" t="s">
        <v>315</v>
      </c>
      <c r="B135" s="45">
        <v>73.8</v>
      </c>
      <c r="C135" s="46" t="s">
        <v>162</v>
      </c>
      <c r="D135" s="46"/>
      <c r="E135" s="45">
        <v>60.2</v>
      </c>
      <c r="F135" s="45">
        <v>83.9</v>
      </c>
      <c r="G135" s="47">
        <v>0.19400000000000001</v>
      </c>
      <c r="H135" s="33"/>
    </row>
    <row r="136" spans="1:8">
      <c r="A136" s="30" t="s">
        <v>316</v>
      </c>
      <c r="B136" s="45">
        <v>71.099999999999994</v>
      </c>
      <c r="C136" s="46"/>
      <c r="D136" s="46"/>
      <c r="E136" s="45">
        <v>61.9</v>
      </c>
      <c r="F136" s="45">
        <v>78.900000000000006</v>
      </c>
      <c r="G136" s="47">
        <v>0.22900000000000001</v>
      </c>
      <c r="H136" s="47"/>
    </row>
    <row r="137" spans="1:8">
      <c r="A137" s="51" t="s">
        <v>165</v>
      </c>
      <c r="B137" s="56"/>
      <c r="C137" s="88"/>
      <c r="D137" s="88"/>
      <c r="E137" s="56"/>
      <c r="F137" s="56"/>
      <c r="G137" s="57"/>
      <c r="H137" s="91"/>
    </row>
    <row r="138" spans="1:8">
      <c r="A138" s="52" t="s">
        <v>166</v>
      </c>
      <c r="B138" s="26">
        <v>68.400000000000006</v>
      </c>
      <c r="C138" s="28"/>
      <c r="D138" s="28"/>
      <c r="E138" s="26">
        <v>66.099999999999994</v>
      </c>
      <c r="F138" s="26">
        <v>70.599999999999994</v>
      </c>
      <c r="G138" s="42" t="s">
        <v>152</v>
      </c>
    </row>
    <row r="139" spans="1:8">
      <c r="A139" s="53" t="s">
        <v>167</v>
      </c>
      <c r="B139" s="26">
        <v>68.7</v>
      </c>
      <c r="C139" s="28"/>
      <c r="D139" s="28"/>
      <c r="E139" s="26">
        <v>66.400000000000006</v>
      </c>
      <c r="F139" s="26">
        <v>70.900000000000006</v>
      </c>
      <c r="G139" s="42">
        <v>0.872</v>
      </c>
      <c r="H139" s="74"/>
    </row>
    <row r="140" spans="1:8">
      <c r="A140" s="51" t="s">
        <v>168</v>
      </c>
      <c r="B140" s="54"/>
      <c r="C140" s="55"/>
      <c r="D140" s="55"/>
      <c r="E140" s="56"/>
      <c r="F140" s="56"/>
      <c r="G140" s="57"/>
    </row>
    <row r="141" spans="1:8">
      <c r="A141" s="52" t="s">
        <v>169</v>
      </c>
      <c r="B141" s="26">
        <v>80.5</v>
      </c>
      <c r="C141" s="28"/>
      <c r="D141" s="28" t="s">
        <v>156</v>
      </c>
      <c r="E141" s="26">
        <v>74.599999999999994</v>
      </c>
      <c r="F141" s="26">
        <v>85.3</v>
      </c>
      <c r="G141" s="42" t="s">
        <v>152</v>
      </c>
    </row>
    <row r="142" spans="1:8">
      <c r="A142" s="53" t="s">
        <v>170</v>
      </c>
      <c r="B142" s="21">
        <v>66.599999999999994</v>
      </c>
      <c r="C142" s="23"/>
      <c r="D142" s="23"/>
      <c r="E142" s="21">
        <v>64.8</v>
      </c>
      <c r="F142" s="21">
        <v>68.3</v>
      </c>
      <c r="G142" s="71" t="s">
        <v>154</v>
      </c>
      <c r="H142" s="74"/>
    </row>
    <row r="143" spans="1:8">
      <c r="A143" s="59" t="s">
        <v>171</v>
      </c>
      <c r="B143" s="26"/>
      <c r="C143" s="28"/>
      <c r="D143" s="28"/>
      <c r="E143" s="26"/>
      <c r="F143" s="26"/>
      <c r="G143" s="42"/>
    </row>
    <row r="144" spans="1:8">
      <c r="A144" s="52" t="s">
        <v>172</v>
      </c>
      <c r="B144" s="26">
        <v>62.7</v>
      </c>
      <c r="C144" s="28"/>
      <c r="D144" s="28"/>
      <c r="E144" s="26">
        <v>60.6</v>
      </c>
      <c r="F144" s="26">
        <v>64.8</v>
      </c>
      <c r="G144" s="42" t="s">
        <v>152</v>
      </c>
    </row>
    <row r="145" spans="1:8">
      <c r="A145" s="52" t="s">
        <v>173</v>
      </c>
      <c r="B145" s="26">
        <v>72</v>
      </c>
      <c r="C145" s="28"/>
      <c r="D145" s="28"/>
      <c r="E145" s="26">
        <v>67.8</v>
      </c>
      <c r="F145" s="26">
        <v>75.8</v>
      </c>
      <c r="G145" s="33" t="s">
        <v>154</v>
      </c>
    </row>
    <row r="146" spans="1:8">
      <c r="A146" s="53" t="s">
        <v>174</v>
      </c>
      <c r="B146" s="21">
        <v>78.099999999999994</v>
      </c>
      <c r="C146" s="23"/>
      <c r="D146" s="23"/>
      <c r="E146" s="21">
        <v>74.7</v>
      </c>
      <c r="F146" s="21">
        <v>81.099999999999994</v>
      </c>
      <c r="G146" s="33" t="s">
        <v>154</v>
      </c>
      <c r="H146" s="74"/>
    </row>
    <row r="147" spans="1:8" ht="15">
      <c r="A147" s="462" t="s">
        <v>199</v>
      </c>
      <c r="B147" s="462"/>
      <c r="C147" s="462"/>
      <c r="D147" s="462"/>
      <c r="E147" s="462"/>
      <c r="F147" s="462"/>
      <c r="G147" s="462"/>
      <c r="H147" s="104"/>
    </row>
    <row r="148" spans="1:8" ht="15">
      <c r="A148" s="464" t="s">
        <v>200</v>
      </c>
      <c r="B148" s="464"/>
      <c r="C148" s="464"/>
      <c r="D148" s="464"/>
      <c r="E148" s="464"/>
      <c r="F148" s="464"/>
      <c r="G148" s="464"/>
      <c r="H148" s="464"/>
    </row>
    <row r="149" spans="1:8">
      <c r="A149" s="20" t="s">
        <v>148</v>
      </c>
      <c r="B149" s="21">
        <v>13.5</v>
      </c>
      <c r="C149" s="22"/>
      <c r="D149" s="23" t="s">
        <v>156</v>
      </c>
      <c r="E149" s="21">
        <v>13</v>
      </c>
      <c r="F149" s="21">
        <v>13.9</v>
      </c>
      <c r="G149" s="24" t="s">
        <v>149</v>
      </c>
      <c r="H149" s="70" t="s">
        <v>149</v>
      </c>
    </row>
    <row r="150" spans="1:8">
      <c r="A150" s="25" t="s">
        <v>150</v>
      </c>
      <c r="B150" s="26"/>
      <c r="C150" s="27"/>
      <c r="D150" s="28"/>
      <c r="E150" s="26"/>
      <c r="F150" s="26"/>
      <c r="G150" s="29"/>
      <c r="H150"/>
    </row>
    <row r="151" spans="1:8">
      <c r="A151" s="30" t="s">
        <v>151</v>
      </c>
      <c r="B151" s="26">
        <v>12.8</v>
      </c>
      <c r="C151" s="27"/>
      <c r="D151" s="28"/>
      <c r="E151" s="26">
        <v>11.8</v>
      </c>
      <c r="F151" s="26">
        <v>13.9</v>
      </c>
      <c r="G151" s="31" t="s">
        <v>152</v>
      </c>
      <c r="H151"/>
    </row>
    <row r="152" spans="1:8">
      <c r="A152" s="30" t="s">
        <v>153</v>
      </c>
      <c r="B152" s="26">
        <v>14</v>
      </c>
      <c r="C152" s="27"/>
      <c r="D152" s="28"/>
      <c r="E152" s="26">
        <v>13.1</v>
      </c>
      <c r="F152" s="26">
        <v>15</v>
      </c>
      <c r="G152" s="61">
        <v>0.107</v>
      </c>
      <c r="H152"/>
    </row>
    <row r="153" spans="1:8">
      <c r="A153" s="30" t="s">
        <v>155</v>
      </c>
      <c r="B153" s="26">
        <v>12.3</v>
      </c>
      <c r="C153" s="27"/>
      <c r="D153" s="28"/>
      <c r="E153" s="26">
        <v>11.5</v>
      </c>
      <c r="F153" s="26">
        <v>13</v>
      </c>
      <c r="G153" s="42">
        <v>0.39700000000000002</v>
      </c>
      <c r="H153"/>
    </row>
    <row r="154" spans="1:8">
      <c r="A154" s="30" t="s">
        <v>157</v>
      </c>
      <c r="B154" s="26">
        <v>14.5</v>
      </c>
      <c r="C154" s="27"/>
      <c r="D154" s="28" t="s">
        <v>176</v>
      </c>
      <c r="E154" s="26">
        <v>13.6</v>
      </c>
      <c r="F154" s="26">
        <v>15.5</v>
      </c>
      <c r="G154" s="33">
        <v>1.9E-2</v>
      </c>
      <c r="H154"/>
    </row>
    <row r="155" spans="1:8">
      <c r="A155" s="34" t="s">
        <v>158</v>
      </c>
      <c r="B155" s="21">
        <v>16.5</v>
      </c>
      <c r="C155" s="22"/>
      <c r="D155" s="23" t="s">
        <v>156</v>
      </c>
      <c r="E155" s="21">
        <v>13.5</v>
      </c>
      <c r="F155" s="21">
        <v>19.899999999999999</v>
      </c>
      <c r="G155" s="35">
        <v>3.4000000000000002E-2</v>
      </c>
      <c r="H155" s="72"/>
    </row>
    <row r="156" spans="1:8">
      <c r="A156" s="36" t="s">
        <v>159</v>
      </c>
      <c r="B156" s="37">
        <v>13</v>
      </c>
      <c r="C156" s="38"/>
      <c r="D156" s="39"/>
      <c r="E156" s="37">
        <v>12</v>
      </c>
      <c r="F156" s="37">
        <v>14.2</v>
      </c>
      <c r="G156" s="24" t="s">
        <v>149</v>
      </c>
      <c r="H156" s="70" t="s">
        <v>149</v>
      </c>
    </row>
    <row r="157" spans="1:8" ht="30">
      <c r="A157" s="40" t="s">
        <v>160</v>
      </c>
      <c r="B157" s="26"/>
      <c r="C157" s="27"/>
      <c r="D157" s="28"/>
      <c r="E157" s="26"/>
      <c r="F157" s="26"/>
      <c r="G157" s="41"/>
    </row>
    <row r="158" spans="1:8">
      <c r="A158" s="30" t="s">
        <v>312</v>
      </c>
      <c r="B158" s="26">
        <v>9.1</v>
      </c>
      <c r="C158" s="28"/>
      <c r="D158" s="28"/>
      <c r="E158" s="26">
        <v>7.3</v>
      </c>
      <c r="F158" s="26">
        <v>11.2</v>
      </c>
      <c r="G158" s="33" t="s">
        <v>154</v>
      </c>
      <c r="H158" s="42"/>
    </row>
    <row r="159" spans="1:8">
      <c r="A159" s="30" t="s">
        <v>106</v>
      </c>
      <c r="B159" s="26">
        <v>13.8</v>
      </c>
      <c r="C159" s="28"/>
      <c r="D159" s="28"/>
      <c r="E159" s="26">
        <v>12.4</v>
      </c>
      <c r="F159" s="26">
        <v>15.3</v>
      </c>
      <c r="G159" s="42" t="s">
        <v>152</v>
      </c>
      <c r="H159" s="33"/>
    </row>
    <row r="160" spans="1:8">
      <c r="A160" s="30" t="s">
        <v>163</v>
      </c>
      <c r="B160" s="26">
        <v>13.2</v>
      </c>
      <c r="C160" s="28"/>
      <c r="D160" s="28"/>
      <c r="E160" s="26">
        <v>8.9</v>
      </c>
      <c r="F160" s="26">
        <v>19.2</v>
      </c>
      <c r="G160" s="42">
        <v>0.82299999999999995</v>
      </c>
      <c r="H160" s="33"/>
    </row>
    <row r="161" spans="1:9">
      <c r="A161" s="30" t="s">
        <v>161</v>
      </c>
      <c r="B161" s="26">
        <v>11.3</v>
      </c>
      <c r="C161" s="28"/>
      <c r="D161" s="28"/>
      <c r="E161" s="26">
        <v>6.9</v>
      </c>
      <c r="F161" s="26">
        <v>18</v>
      </c>
      <c r="G161" s="42">
        <v>0.38500000000000001</v>
      </c>
      <c r="H161" s="33"/>
    </row>
    <row r="162" spans="1:9">
      <c r="A162" s="30" t="s">
        <v>313</v>
      </c>
      <c r="B162" s="45">
        <v>18.600000000000001</v>
      </c>
      <c r="C162" s="46"/>
      <c r="D162" s="46"/>
      <c r="E162" s="45">
        <v>11.8</v>
      </c>
      <c r="F162" s="45">
        <v>28.2</v>
      </c>
      <c r="G162" s="47">
        <v>0.252</v>
      </c>
      <c r="H162" s="73"/>
    </row>
    <row r="163" spans="1:9">
      <c r="A163" s="30" t="s">
        <v>314</v>
      </c>
      <c r="B163" s="45">
        <v>14.3</v>
      </c>
      <c r="C163" s="46"/>
      <c r="D163" s="46"/>
      <c r="E163" s="45">
        <v>8</v>
      </c>
      <c r="F163" s="45">
        <v>24.2</v>
      </c>
      <c r="G163" s="47">
        <v>0.90600000000000003</v>
      </c>
      <c r="H163" s="77"/>
    </row>
    <row r="164" spans="1:9">
      <c r="A164" s="30" t="s">
        <v>315</v>
      </c>
      <c r="B164" s="45">
        <v>16</v>
      </c>
      <c r="C164" s="46"/>
      <c r="D164" s="46"/>
      <c r="E164" s="45">
        <v>8.9</v>
      </c>
      <c r="F164" s="45">
        <v>27</v>
      </c>
      <c r="G164" s="47">
        <v>0.63500000000000001</v>
      </c>
      <c r="H164" s="73"/>
    </row>
    <row r="165" spans="1:9">
      <c r="A165" s="30" t="s">
        <v>316</v>
      </c>
      <c r="B165" s="45">
        <v>24</v>
      </c>
      <c r="C165" s="46" t="s">
        <v>162</v>
      </c>
      <c r="D165" s="46"/>
      <c r="E165" s="45">
        <v>14.9</v>
      </c>
      <c r="F165" s="45">
        <v>36.299999999999997</v>
      </c>
      <c r="G165" s="47">
        <v>6.6000000000000003E-2</v>
      </c>
      <c r="H165" s="47"/>
    </row>
    <row r="166" spans="1:9">
      <c r="A166" s="49" t="s">
        <v>317</v>
      </c>
      <c r="B166" s="78">
        <v>7.3</v>
      </c>
      <c r="C166" s="79" t="s">
        <v>162</v>
      </c>
      <c r="D166" s="79"/>
      <c r="E166" s="78">
        <v>3.5</v>
      </c>
      <c r="F166" s="78">
        <v>14.8</v>
      </c>
      <c r="G166" s="80">
        <v>2.1999999999999999E-2</v>
      </c>
      <c r="H166" s="81"/>
      <c r="I166" s="82"/>
    </row>
    <row r="167" spans="1:9">
      <c r="A167" s="51" t="s">
        <v>165</v>
      </c>
      <c r="B167" s="26"/>
      <c r="C167" s="28"/>
      <c r="D167" s="28"/>
      <c r="E167" s="26"/>
      <c r="F167" s="26"/>
      <c r="G167" s="42"/>
    </row>
    <row r="168" spans="1:9">
      <c r="A168" s="52" t="s">
        <v>166</v>
      </c>
      <c r="B168" s="26">
        <v>22.8</v>
      </c>
      <c r="C168" s="28"/>
      <c r="D168" s="28"/>
      <c r="E168" s="26">
        <v>21</v>
      </c>
      <c r="F168" s="26">
        <v>24.8</v>
      </c>
      <c r="G168" s="42" t="s">
        <v>152</v>
      </c>
    </row>
    <row r="169" spans="1:9">
      <c r="A169" s="53" t="s">
        <v>167</v>
      </c>
      <c r="B169" s="26">
        <v>3.5</v>
      </c>
      <c r="C169" s="28"/>
      <c r="D169" s="28" t="s">
        <v>156</v>
      </c>
      <c r="E169" s="26">
        <v>2.8</v>
      </c>
      <c r="F169" s="26">
        <v>4.4000000000000004</v>
      </c>
      <c r="G169" s="71" t="s">
        <v>154</v>
      </c>
      <c r="H169" s="74"/>
    </row>
    <row r="170" spans="1:9">
      <c r="A170" s="51" t="s">
        <v>168</v>
      </c>
      <c r="B170" s="54"/>
      <c r="C170" s="55"/>
      <c r="D170" s="55"/>
      <c r="E170" s="56"/>
      <c r="F170" s="56"/>
      <c r="G170" s="57"/>
    </row>
    <row r="171" spans="1:9">
      <c r="A171" s="52" t="s">
        <v>169</v>
      </c>
      <c r="B171" s="26">
        <v>13.1</v>
      </c>
      <c r="C171" s="28"/>
      <c r="D171" s="28"/>
      <c r="E171" s="26">
        <v>9.1999999999999993</v>
      </c>
      <c r="F171" s="26">
        <v>18.3</v>
      </c>
      <c r="G171" s="42" t="s">
        <v>152</v>
      </c>
    </row>
    <row r="172" spans="1:9">
      <c r="A172" s="53" t="s">
        <v>170</v>
      </c>
      <c r="B172" s="21">
        <v>13.7</v>
      </c>
      <c r="C172" s="23"/>
      <c r="D172" s="23"/>
      <c r="E172" s="21">
        <v>12.5</v>
      </c>
      <c r="F172" s="21">
        <v>14.9</v>
      </c>
      <c r="G172" s="58">
        <v>0.80900000000000005</v>
      </c>
      <c r="H172" s="74"/>
    </row>
    <row r="173" spans="1:9">
      <c r="A173" s="59" t="s">
        <v>171</v>
      </c>
      <c r="B173" s="26"/>
      <c r="C173" s="28"/>
      <c r="D173" s="28"/>
      <c r="E173" s="26"/>
      <c r="F173" s="26"/>
      <c r="G173" s="42"/>
    </row>
    <row r="174" spans="1:9">
      <c r="A174" s="52" t="s">
        <v>172</v>
      </c>
      <c r="B174" s="26">
        <v>15</v>
      </c>
      <c r="C174" s="28"/>
      <c r="D174" s="28"/>
      <c r="E174" s="26">
        <v>13.6</v>
      </c>
      <c r="F174" s="26">
        <v>16.600000000000001</v>
      </c>
      <c r="G174" s="42" t="s">
        <v>152</v>
      </c>
    </row>
    <row r="175" spans="1:9">
      <c r="A175" s="52" t="s">
        <v>173</v>
      </c>
      <c r="B175" s="26">
        <v>11.6</v>
      </c>
      <c r="C175" s="28"/>
      <c r="D175" s="28"/>
      <c r="E175" s="26">
        <v>9.4</v>
      </c>
      <c r="F175" s="26">
        <v>14.4</v>
      </c>
      <c r="G175" s="42">
        <v>0.02</v>
      </c>
    </row>
    <row r="176" spans="1:9">
      <c r="A176" s="53" t="s">
        <v>174</v>
      </c>
      <c r="B176" s="21">
        <v>10.3</v>
      </c>
      <c r="C176" s="23"/>
      <c r="D176" s="23"/>
      <c r="E176" s="21">
        <v>8.1</v>
      </c>
      <c r="F176" s="21">
        <v>13.1</v>
      </c>
      <c r="G176" s="58">
        <v>1E-3</v>
      </c>
      <c r="H176" s="74"/>
    </row>
    <row r="177" spans="1:9" ht="15">
      <c r="A177" s="462" t="s">
        <v>201</v>
      </c>
      <c r="B177" s="462"/>
      <c r="C177" s="462"/>
      <c r="D177" s="462"/>
      <c r="E177" s="462"/>
      <c r="F177" s="462"/>
      <c r="G177" s="462"/>
      <c r="H177" s="104"/>
    </row>
    <row r="178" spans="1:9" ht="15">
      <c r="A178" s="464" t="s">
        <v>202</v>
      </c>
      <c r="B178" s="464"/>
      <c r="C178" s="464"/>
      <c r="D178" s="464"/>
      <c r="E178" s="464"/>
      <c r="F178" s="464"/>
      <c r="G178" s="464"/>
      <c r="H178" s="464"/>
    </row>
    <row r="179" spans="1:9">
      <c r="A179" s="20" t="s">
        <v>148</v>
      </c>
      <c r="B179" s="21">
        <v>18.8</v>
      </c>
      <c r="C179" s="22"/>
      <c r="D179" s="23"/>
      <c r="E179" s="21">
        <v>18.3</v>
      </c>
      <c r="F179" s="21">
        <v>19.3</v>
      </c>
      <c r="G179" s="24" t="s">
        <v>149</v>
      </c>
      <c r="H179" s="70" t="s">
        <v>149</v>
      </c>
    </row>
    <row r="180" spans="1:9">
      <c r="A180" s="25" t="s">
        <v>150</v>
      </c>
      <c r="B180" s="26"/>
      <c r="C180" s="27"/>
      <c r="D180" s="28"/>
      <c r="E180" s="26"/>
      <c r="F180" s="26"/>
      <c r="G180" s="29"/>
      <c r="H180" s="83"/>
    </row>
    <row r="181" spans="1:9">
      <c r="A181" s="30" t="s">
        <v>151</v>
      </c>
      <c r="B181" s="26">
        <v>10.199999999999999</v>
      </c>
      <c r="C181" s="27"/>
      <c r="D181" s="28"/>
      <c r="E181" s="26">
        <v>9.1999999999999993</v>
      </c>
      <c r="F181" s="26">
        <v>11.2</v>
      </c>
      <c r="G181" s="31" t="s">
        <v>152</v>
      </c>
      <c r="H181"/>
    </row>
    <row r="182" spans="1:9">
      <c r="A182" s="30" t="s">
        <v>153</v>
      </c>
      <c r="B182" s="26">
        <v>15.1</v>
      </c>
      <c r="C182" s="27"/>
      <c r="D182" s="28"/>
      <c r="E182" s="26">
        <v>14.1</v>
      </c>
      <c r="F182" s="26">
        <v>16.100000000000001</v>
      </c>
      <c r="G182" s="33" t="s">
        <v>154</v>
      </c>
      <c r="H182"/>
    </row>
    <row r="183" spans="1:9">
      <c r="A183" s="30" t="s">
        <v>155</v>
      </c>
      <c r="B183" s="26">
        <v>18.8</v>
      </c>
      <c r="C183" s="27"/>
      <c r="D183" s="28"/>
      <c r="E183" s="26">
        <v>18</v>
      </c>
      <c r="F183" s="26">
        <v>19.7</v>
      </c>
      <c r="G183" s="33" t="s">
        <v>154</v>
      </c>
      <c r="H183"/>
    </row>
    <row r="184" spans="1:9">
      <c r="A184" s="30" t="s">
        <v>157</v>
      </c>
      <c r="B184" s="26">
        <v>25</v>
      </c>
      <c r="C184" s="27"/>
      <c r="D184" s="28"/>
      <c r="E184" s="26">
        <v>23.9</v>
      </c>
      <c r="F184" s="26">
        <v>26.2</v>
      </c>
      <c r="G184" s="33" t="s">
        <v>154</v>
      </c>
      <c r="H184"/>
    </row>
    <row r="185" spans="1:9">
      <c r="A185" s="34" t="s">
        <v>158</v>
      </c>
      <c r="B185" s="21">
        <v>19.399999999999999</v>
      </c>
      <c r="C185" s="22"/>
      <c r="D185" s="23"/>
      <c r="E185" s="21">
        <v>16</v>
      </c>
      <c r="F185" s="21">
        <v>23.2</v>
      </c>
      <c r="G185" s="71" t="s">
        <v>154</v>
      </c>
      <c r="H185" s="72"/>
    </row>
    <row r="186" spans="1:9">
      <c r="A186" s="36" t="s">
        <v>159</v>
      </c>
      <c r="B186" s="37">
        <v>10.6</v>
      </c>
      <c r="C186" s="38"/>
      <c r="D186" s="39"/>
      <c r="E186" s="37">
        <v>9.6</v>
      </c>
      <c r="F186" s="37">
        <v>11.6</v>
      </c>
      <c r="G186" s="24" t="s">
        <v>149</v>
      </c>
      <c r="H186" s="70" t="s">
        <v>149</v>
      </c>
    </row>
    <row r="187" spans="1:9" ht="30">
      <c r="A187" s="40" t="s">
        <v>160</v>
      </c>
      <c r="B187" s="26"/>
      <c r="C187" s="27"/>
      <c r="D187" s="28"/>
      <c r="E187" s="26"/>
      <c r="F187" s="26"/>
      <c r="G187" s="41"/>
    </row>
    <row r="188" spans="1:9">
      <c r="A188" s="30" t="s">
        <v>312</v>
      </c>
      <c r="B188" s="26">
        <v>11.6</v>
      </c>
      <c r="C188" s="28"/>
      <c r="D188" s="28"/>
      <c r="E188" s="26">
        <v>9.3000000000000007</v>
      </c>
      <c r="F188" s="26">
        <v>14.5</v>
      </c>
      <c r="G188" s="33">
        <v>4.0000000000000001E-3</v>
      </c>
      <c r="H188" s="42"/>
    </row>
    <row r="189" spans="1:9">
      <c r="A189" s="30" t="s">
        <v>106</v>
      </c>
      <c r="B189" s="26">
        <v>7.5</v>
      </c>
      <c r="C189" s="28"/>
      <c r="D189" s="28" t="s">
        <v>176</v>
      </c>
      <c r="E189" s="26">
        <v>6.5</v>
      </c>
      <c r="F189" s="26">
        <v>8.6999999999999993</v>
      </c>
      <c r="G189" s="42" t="s">
        <v>152</v>
      </c>
      <c r="H189" s="33"/>
    </row>
    <row r="190" spans="1:9">
      <c r="A190" s="30" t="s">
        <v>163</v>
      </c>
      <c r="B190" s="26">
        <v>24.3</v>
      </c>
      <c r="C190" s="28"/>
      <c r="D190" s="28"/>
      <c r="E190" s="26">
        <v>18.100000000000001</v>
      </c>
      <c r="F190" s="26">
        <v>31.9</v>
      </c>
      <c r="G190" s="33" t="s">
        <v>154</v>
      </c>
      <c r="H190" s="33"/>
    </row>
    <row r="191" spans="1:9">
      <c r="A191" s="30" t="s">
        <v>161</v>
      </c>
      <c r="B191" s="26">
        <v>16.7</v>
      </c>
      <c r="C191" s="28"/>
      <c r="D191" s="28"/>
      <c r="E191" s="26">
        <v>11.4</v>
      </c>
      <c r="F191" s="26">
        <v>23.9</v>
      </c>
      <c r="G191" s="42">
        <v>4.0000000000000001E-3</v>
      </c>
      <c r="H191" s="33"/>
    </row>
    <row r="192" spans="1:9">
      <c r="A192" s="30" t="s">
        <v>313</v>
      </c>
      <c r="B192" s="45">
        <v>26.4</v>
      </c>
      <c r="C192" s="46"/>
      <c r="D192" s="46"/>
      <c r="E192" s="45">
        <v>18.600000000000001</v>
      </c>
      <c r="F192" s="45">
        <v>36.1</v>
      </c>
      <c r="G192" s="33" t="s">
        <v>154</v>
      </c>
      <c r="H192" s="73"/>
      <c r="I192" s="48"/>
    </row>
    <row r="193" spans="1:8">
      <c r="A193" s="30" t="s">
        <v>314</v>
      </c>
      <c r="B193" s="26">
        <v>2.5</v>
      </c>
      <c r="C193" s="28" t="s">
        <v>162</v>
      </c>
      <c r="D193" s="28" t="s">
        <v>156</v>
      </c>
      <c r="E193" s="26">
        <v>1.1000000000000001</v>
      </c>
      <c r="F193" s="26">
        <v>5.6</v>
      </c>
      <c r="G193" s="33" t="s">
        <v>154</v>
      </c>
    </row>
    <row r="194" spans="1:8">
      <c r="A194" s="30" t="s">
        <v>315</v>
      </c>
      <c r="B194" s="45">
        <v>16.600000000000001</v>
      </c>
      <c r="C194" s="46"/>
      <c r="D194" s="46"/>
      <c r="E194" s="45">
        <v>10.6</v>
      </c>
      <c r="F194" s="45">
        <v>24.9</v>
      </c>
      <c r="G194" s="47">
        <v>1.2999999999999999E-2</v>
      </c>
      <c r="H194" s="33"/>
    </row>
    <row r="195" spans="1:8">
      <c r="A195" s="30" t="s">
        <v>316</v>
      </c>
      <c r="B195" s="45">
        <v>13.8</v>
      </c>
      <c r="C195" s="46"/>
      <c r="D195" s="46"/>
      <c r="E195" s="45">
        <v>7.8</v>
      </c>
      <c r="F195" s="45">
        <v>23.2</v>
      </c>
      <c r="G195" s="47">
        <v>0.105</v>
      </c>
      <c r="H195" s="47"/>
    </row>
    <row r="196" spans="1:8">
      <c r="A196" s="49" t="s">
        <v>317</v>
      </c>
      <c r="B196" s="21">
        <v>14.3</v>
      </c>
      <c r="C196" s="23"/>
      <c r="D196" s="23"/>
      <c r="E196" s="21">
        <v>9</v>
      </c>
      <c r="F196" s="21">
        <v>22</v>
      </c>
      <c r="G196" s="58">
        <v>0.04</v>
      </c>
      <c r="H196" s="74"/>
    </row>
    <row r="197" spans="1:8">
      <c r="A197" s="51" t="s">
        <v>165</v>
      </c>
      <c r="B197" s="26"/>
      <c r="C197" s="28"/>
      <c r="D197" s="28"/>
      <c r="E197" s="26"/>
      <c r="F197" s="26"/>
      <c r="G197" s="42"/>
    </row>
    <row r="198" spans="1:8">
      <c r="A198" s="52" t="s">
        <v>166</v>
      </c>
      <c r="B198" s="26">
        <v>13.1</v>
      </c>
      <c r="C198" s="28"/>
      <c r="D198" s="28"/>
      <c r="E198" s="26">
        <v>11.7</v>
      </c>
      <c r="F198" s="26">
        <v>14.8</v>
      </c>
      <c r="G198" s="42" t="s">
        <v>152</v>
      </c>
    </row>
    <row r="199" spans="1:8">
      <c r="A199" s="53" t="s">
        <v>167</v>
      </c>
      <c r="B199" s="26">
        <v>8.1</v>
      </c>
      <c r="C199" s="28"/>
      <c r="D199" s="28"/>
      <c r="E199" s="26">
        <v>7</v>
      </c>
      <c r="F199" s="26">
        <v>9.5</v>
      </c>
      <c r="G199" s="71" t="s">
        <v>154</v>
      </c>
      <c r="H199" s="74"/>
    </row>
    <row r="200" spans="1:8">
      <c r="A200" s="51" t="s">
        <v>168</v>
      </c>
      <c r="B200" s="54"/>
      <c r="C200" s="55"/>
      <c r="D200" s="55"/>
      <c r="E200" s="56"/>
      <c r="F200" s="56"/>
      <c r="G200" s="57"/>
    </row>
    <row r="201" spans="1:8">
      <c r="A201" s="52" t="s">
        <v>169</v>
      </c>
      <c r="B201" s="26">
        <v>20.3</v>
      </c>
      <c r="C201" s="28"/>
      <c r="D201" s="28"/>
      <c r="E201" s="26">
        <v>16.5</v>
      </c>
      <c r="F201" s="26">
        <v>24.7</v>
      </c>
      <c r="G201" s="42" t="s">
        <v>152</v>
      </c>
    </row>
    <row r="202" spans="1:8">
      <c r="A202" s="53" t="s">
        <v>170</v>
      </c>
      <c r="B202" s="21">
        <v>8.9</v>
      </c>
      <c r="C202" s="23"/>
      <c r="D202" s="23"/>
      <c r="E202" s="21">
        <v>7.9</v>
      </c>
      <c r="F202" s="21">
        <v>10</v>
      </c>
      <c r="G202" s="71" t="s">
        <v>154</v>
      </c>
      <c r="H202" s="74"/>
    </row>
    <row r="203" spans="1:8">
      <c r="A203" s="59" t="s">
        <v>171</v>
      </c>
      <c r="B203" s="26"/>
      <c r="C203" s="28"/>
      <c r="D203" s="28"/>
      <c r="E203" s="26"/>
      <c r="F203" s="26"/>
      <c r="G203" s="42"/>
    </row>
    <row r="204" spans="1:8">
      <c r="A204" s="52" t="s">
        <v>172</v>
      </c>
      <c r="B204" s="26">
        <v>7.1</v>
      </c>
      <c r="C204" s="28"/>
      <c r="D204" s="28"/>
      <c r="E204" s="26">
        <v>6</v>
      </c>
      <c r="F204" s="26">
        <v>8.4</v>
      </c>
      <c r="G204" s="42" t="s">
        <v>152</v>
      </c>
    </row>
    <row r="205" spans="1:8">
      <c r="A205" s="52" t="s">
        <v>173</v>
      </c>
      <c r="B205" s="26">
        <v>11.4</v>
      </c>
      <c r="C205" s="28"/>
      <c r="D205" s="28"/>
      <c r="E205" s="26">
        <v>9.1999999999999993</v>
      </c>
      <c r="F205" s="26">
        <v>14</v>
      </c>
      <c r="G205">
        <v>2E-3</v>
      </c>
    </row>
    <row r="206" spans="1:8">
      <c r="A206" s="53" t="s">
        <v>174</v>
      </c>
      <c r="B206" s="21">
        <v>17</v>
      </c>
      <c r="C206" s="23"/>
      <c r="D206" s="23"/>
      <c r="E206" s="21">
        <v>14.8</v>
      </c>
      <c r="F206" s="21">
        <v>19.600000000000001</v>
      </c>
      <c r="G206" s="71" t="s">
        <v>154</v>
      </c>
      <c r="H206" s="74"/>
    </row>
    <row r="207" spans="1:8" ht="15">
      <c r="A207" s="462" t="s">
        <v>203</v>
      </c>
      <c r="B207" s="462"/>
      <c r="C207" s="462"/>
      <c r="D207" s="462"/>
      <c r="E207" s="462"/>
      <c r="F207" s="462"/>
      <c r="G207" s="462"/>
      <c r="H207" s="104"/>
    </row>
    <row r="208" spans="1:8" ht="15" customHeight="1">
      <c r="A208" s="464" t="s">
        <v>204</v>
      </c>
      <c r="B208" s="464"/>
      <c r="C208" s="464"/>
      <c r="D208" s="464"/>
      <c r="E208" s="464"/>
      <c r="F208" s="464"/>
      <c r="G208" s="464"/>
      <c r="H208" s="464"/>
    </row>
    <row r="209" spans="1:15" s="64" customFormat="1" ht="15.75" customHeight="1">
      <c r="A209" s="20" t="s">
        <v>148</v>
      </c>
      <c r="B209" s="21">
        <v>29.7</v>
      </c>
      <c r="C209" s="22"/>
      <c r="D209" s="23"/>
      <c r="E209" s="21">
        <v>29</v>
      </c>
      <c r="F209" s="21">
        <v>30.5</v>
      </c>
      <c r="G209" s="24" t="s">
        <v>149</v>
      </c>
      <c r="H209" s="70" t="s">
        <v>149</v>
      </c>
      <c r="M209" s="65"/>
    </row>
    <row r="210" spans="1:15" s="64" customFormat="1" ht="39" customHeight="1">
      <c r="A210" s="25" t="s">
        <v>150</v>
      </c>
      <c r="B210" s="26"/>
      <c r="C210" s="27"/>
      <c r="D210" s="28"/>
      <c r="E210" s="26"/>
      <c r="F210" s="26"/>
      <c r="G210" s="29"/>
      <c r="H210" s="83"/>
      <c r="I210" s="66"/>
      <c r="J210" s="66"/>
      <c r="K210" s="66"/>
      <c r="L210" s="66"/>
      <c r="M210" s="66"/>
      <c r="N210" s="66"/>
      <c r="O210" s="66"/>
    </row>
    <row r="211" spans="1:15" s="64" customFormat="1" ht="15" customHeight="1">
      <c r="A211" s="30" t="s">
        <v>151</v>
      </c>
      <c r="B211" s="26">
        <v>37.299999999999997</v>
      </c>
      <c r="C211" s="27"/>
      <c r="D211" s="28"/>
      <c r="E211" s="26">
        <v>34.9</v>
      </c>
      <c r="F211" s="26">
        <v>39.799999999999997</v>
      </c>
      <c r="G211" s="31" t="s">
        <v>152</v>
      </c>
      <c r="H211"/>
      <c r="I211" s="66"/>
      <c r="J211" s="66"/>
      <c r="K211" s="66"/>
      <c r="L211" s="66"/>
      <c r="M211" s="66"/>
      <c r="N211" s="66"/>
      <c r="O211" s="66"/>
    </row>
    <row r="212" spans="1:15" s="10" customFormat="1" ht="15" customHeight="1">
      <c r="A212" s="30" t="s">
        <v>153</v>
      </c>
      <c r="B212" s="26">
        <v>33.1</v>
      </c>
      <c r="C212" s="27"/>
      <c r="D212" s="28"/>
      <c r="E212" s="26">
        <v>31.5</v>
      </c>
      <c r="F212" s="26">
        <v>34.700000000000003</v>
      </c>
      <c r="G212" s="33">
        <v>4.0000000000000001E-3</v>
      </c>
      <c r="H212"/>
    </row>
    <row r="213" spans="1:15" s="10" customFormat="1" ht="15" customHeight="1">
      <c r="A213" s="30" t="s">
        <v>155</v>
      </c>
      <c r="B213" s="26">
        <v>30.2</v>
      </c>
      <c r="C213" s="27"/>
      <c r="D213" s="28"/>
      <c r="E213" s="26">
        <v>28.9</v>
      </c>
      <c r="F213" s="26">
        <v>31.5</v>
      </c>
      <c r="G213" s="33" t="s">
        <v>154</v>
      </c>
      <c r="H213"/>
    </row>
    <row r="214" spans="1:15" s="64" customFormat="1" ht="15" customHeight="1">
      <c r="A214" s="30" t="s">
        <v>157</v>
      </c>
      <c r="B214" s="26">
        <v>25.9</v>
      </c>
      <c r="C214" s="27"/>
      <c r="D214" s="28"/>
      <c r="E214" s="26">
        <v>24.6</v>
      </c>
      <c r="F214" s="26">
        <v>27.2</v>
      </c>
      <c r="G214" s="33" t="s">
        <v>154</v>
      </c>
      <c r="H214"/>
      <c r="M214" s="65"/>
    </row>
    <row r="215" spans="1:15">
      <c r="A215" s="34" t="s">
        <v>158</v>
      </c>
      <c r="B215" s="21">
        <v>27.5</v>
      </c>
      <c r="C215" s="22"/>
      <c r="D215" s="23" t="s">
        <v>176</v>
      </c>
      <c r="E215" s="21">
        <v>23.5</v>
      </c>
      <c r="F215" s="21">
        <v>32</v>
      </c>
      <c r="G215" s="71" t="s">
        <v>154</v>
      </c>
      <c r="H215" s="72"/>
    </row>
    <row r="216" spans="1:15">
      <c r="A216" s="36" t="s">
        <v>159</v>
      </c>
      <c r="B216" s="37">
        <v>36.9</v>
      </c>
      <c r="C216" s="38"/>
      <c r="D216" s="39"/>
      <c r="E216" s="37">
        <v>34.6</v>
      </c>
      <c r="F216" s="37">
        <v>39.299999999999997</v>
      </c>
      <c r="G216" s="24" t="s">
        <v>149</v>
      </c>
      <c r="H216" s="70" t="s">
        <v>149</v>
      </c>
    </row>
    <row r="217" spans="1:15" ht="30">
      <c r="A217" s="40" t="s">
        <v>160</v>
      </c>
      <c r="B217" s="26"/>
      <c r="C217" s="27"/>
      <c r="D217" s="28"/>
      <c r="E217" s="26"/>
      <c r="F217" s="26"/>
      <c r="G217" s="41"/>
    </row>
    <row r="218" spans="1:15">
      <c r="A218" s="30" t="s">
        <v>312</v>
      </c>
      <c r="B218" s="26">
        <v>36.700000000000003</v>
      </c>
      <c r="C218" s="28"/>
      <c r="D218" s="28"/>
      <c r="E218" s="26">
        <v>32.200000000000003</v>
      </c>
      <c r="F218" s="26">
        <v>41.3</v>
      </c>
      <c r="G218" s="42">
        <v>0.58899999999999997</v>
      </c>
      <c r="H218" s="42">
        <v>1.2E-2</v>
      </c>
    </row>
    <row r="219" spans="1:15">
      <c r="A219" s="30" t="s">
        <v>106</v>
      </c>
      <c r="B219" s="26">
        <v>38.1</v>
      </c>
      <c r="C219" s="28"/>
      <c r="D219" s="28"/>
      <c r="E219" s="26">
        <v>35.299999999999997</v>
      </c>
      <c r="F219" s="26">
        <v>41.1</v>
      </c>
      <c r="G219" s="42" t="s">
        <v>152</v>
      </c>
      <c r="H219" s="33">
        <v>1.7000000000000001E-2</v>
      </c>
    </row>
    <row r="220" spans="1:15">
      <c r="A220" s="30" t="s">
        <v>163</v>
      </c>
      <c r="B220" s="26">
        <v>29.8</v>
      </c>
      <c r="C220" s="28"/>
      <c r="D220" s="28"/>
      <c r="E220" s="26">
        <v>22.1</v>
      </c>
      <c r="F220" s="26">
        <v>38.799999999999997</v>
      </c>
      <c r="G220" s="42">
        <v>6.5000000000000002E-2</v>
      </c>
      <c r="H220" s="33">
        <v>2E-3</v>
      </c>
    </row>
    <row r="221" spans="1:15">
      <c r="A221" s="30" t="s">
        <v>161</v>
      </c>
      <c r="B221" s="26">
        <v>27.3</v>
      </c>
      <c r="C221" s="28" t="s">
        <v>162</v>
      </c>
      <c r="D221" s="28"/>
      <c r="E221" s="26">
        <v>17.3</v>
      </c>
      <c r="F221" s="26">
        <v>40.200000000000003</v>
      </c>
      <c r="G221" s="42">
        <v>7.3999999999999996E-2</v>
      </c>
      <c r="H221" s="33">
        <v>2E-3</v>
      </c>
    </row>
    <row r="222" spans="1:15">
      <c r="A222" s="30" t="s">
        <v>313</v>
      </c>
      <c r="B222" s="45">
        <v>30.1</v>
      </c>
      <c r="C222" s="46" t="s">
        <v>162</v>
      </c>
      <c r="D222" s="46"/>
      <c r="E222" s="45">
        <v>19.399999999999999</v>
      </c>
      <c r="F222" s="45">
        <v>43.4</v>
      </c>
      <c r="G222" s="42">
        <v>0.20699999999999999</v>
      </c>
      <c r="H222" s="73">
        <v>7.0000000000000001E-3</v>
      </c>
    </row>
    <row r="223" spans="1:15">
      <c r="A223" s="30" t="s">
        <v>314</v>
      </c>
      <c r="B223" s="26">
        <v>56.2</v>
      </c>
      <c r="C223" s="28" t="s">
        <v>162</v>
      </c>
      <c r="D223" s="28"/>
      <c r="E223" s="26">
        <v>41.6</v>
      </c>
      <c r="F223" s="26">
        <v>69.900000000000006</v>
      </c>
      <c r="G223" s="33">
        <v>1.7000000000000001E-2</v>
      </c>
      <c r="H223" s="42" t="s">
        <v>152</v>
      </c>
    </row>
    <row r="224" spans="1:15">
      <c r="A224" s="30" t="s">
        <v>315</v>
      </c>
      <c r="B224" s="45">
        <v>25.6</v>
      </c>
      <c r="C224" s="46"/>
      <c r="D224" s="46"/>
      <c r="E224" s="45">
        <v>18.3</v>
      </c>
      <c r="F224" s="45">
        <v>34.6</v>
      </c>
      <c r="G224" s="47">
        <v>5.0000000000000001E-3</v>
      </c>
      <c r="H224" s="33" t="s">
        <v>154</v>
      </c>
    </row>
    <row r="225" spans="1:8">
      <c r="A225" s="30" t="s">
        <v>316</v>
      </c>
      <c r="B225" s="45">
        <v>36.200000000000003</v>
      </c>
      <c r="C225" s="46" t="s">
        <v>162</v>
      </c>
      <c r="D225" s="46"/>
      <c r="E225" s="45">
        <v>24.6</v>
      </c>
      <c r="F225" s="45">
        <v>49.7</v>
      </c>
      <c r="G225" s="47">
        <v>0.77300000000000002</v>
      </c>
      <c r="H225" s="47">
        <v>4.2999999999999997E-2</v>
      </c>
    </row>
    <row r="226" spans="1:8">
      <c r="A226" s="49" t="s">
        <v>317</v>
      </c>
      <c r="B226" s="21">
        <v>38.1</v>
      </c>
      <c r="C226" s="23"/>
      <c r="D226" s="23"/>
      <c r="E226" s="21">
        <v>28.7</v>
      </c>
      <c r="F226" s="21">
        <v>48.5</v>
      </c>
      <c r="G226" s="58">
        <v>1</v>
      </c>
      <c r="H226" s="58">
        <v>4.4999999999999998E-2</v>
      </c>
    </row>
    <row r="227" spans="1:8">
      <c r="A227" s="51" t="s">
        <v>165</v>
      </c>
      <c r="B227" s="26"/>
      <c r="C227" s="28"/>
      <c r="D227" s="28"/>
      <c r="E227" s="26"/>
      <c r="F227" s="26"/>
      <c r="G227" s="42"/>
    </row>
    <row r="228" spans="1:8">
      <c r="A228" s="52" t="s">
        <v>166</v>
      </c>
      <c r="B228" s="26">
        <v>41.7</v>
      </c>
      <c r="C228" s="28"/>
      <c r="D228" s="28"/>
      <c r="E228" s="26">
        <v>38.6</v>
      </c>
      <c r="F228" s="26">
        <v>44.9</v>
      </c>
      <c r="G228" s="42" t="s">
        <v>152</v>
      </c>
    </row>
    <row r="229" spans="1:8">
      <c r="A229" s="53" t="s">
        <v>167</v>
      </c>
      <c r="B229" s="26">
        <v>30.4</v>
      </c>
      <c r="C229" s="28"/>
      <c r="D229" s="28"/>
      <c r="E229" s="26">
        <v>27.5</v>
      </c>
      <c r="F229" s="26">
        <v>33.4</v>
      </c>
      <c r="G229" s="71" t="s">
        <v>154</v>
      </c>
      <c r="H229" s="74"/>
    </row>
    <row r="230" spans="1:8">
      <c r="A230" s="51" t="s">
        <v>168</v>
      </c>
      <c r="B230" s="54"/>
      <c r="C230" s="55"/>
      <c r="D230" s="55"/>
      <c r="E230" s="56"/>
      <c r="F230" s="56"/>
      <c r="G230" s="57"/>
    </row>
    <row r="231" spans="1:8">
      <c r="A231" s="52" t="s">
        <v>169</v>
      </c>
      <c r="B231" s="26">
        <v>32.200000000000003</v>
      </c>
      <c r="C231" s="28"/>
      <c r="D231" s="28"/>
      <c r="E231" s="26">
        <v>25.7</v>
      </c>
      <c r="F231" s="26">
        <v>39.5</v>
      </c>
      <c r="G231" s="42" t="s">
        <v>152</v>
      </c>
    </row>
    <row r="232" spans="1:8">
      <c r="A232" s="53" t="s">
        <v>170</v>
      </c>
      <c r="B232" s="21">
        <v>38.299999999999997</v>
      </c>
      <c r="C232" s="23"/>
      <c r="D232" s="23"/>
      <c r="E232" s="21">
        <v>35.799999999999997</v>
      </c>
      <c r="F232" s="21">
        <v>40.9</v>
      </c>
      <c r="G232" s="58">
        <v>0.107</v>
      </c>
      <c r="H232" s="74"/>
    </row>
    <row r="233" spans="1:8">
      <c r="A233" s="59" t="s">
        <v>171</v>
      </c>
      <c r="B233" s="26"/>
      <c r="C233" s="28"/>
      <c r="D233" s="28"/>
      <c r="E233" s="26"/>
      <c r="F233" s="26"/>
      <c r="G233" s="42"/>
    </row>
    <row r="234" spans="1:8">
      <c r="A234" s="52" t="s">
        <v>172</v>
      </c>
      <c r="B234" s="26">
        <v>38</v>
      </c>
      <c r="C234" s="28"/>
      <c r="D234" s="28"/>
      <c r="E234" s="26">
        <v>34.9</v>
      </c>
      <c r="F234" s="26">
        <v>41.1</v>
      </c>
      <c r="G234" s="42" t="s">
        <v>152</v>
      </c>
    </row>
    <row r="235" spans="1:8">
      <c r="A235" s="52" t="s">
        <v>173</v>
      </c>
      <c r="B235" s="26">
        <v>40.6</v>
      </c>
      <c r="C235" s="28"/>
      <c r="D235" s="28"/>
      <c r="E235" s="26">
        <v>34.200000000000003</v>
      </c>
      <c r="F235" s="26">
        <v>47.3</v>
      </c>
      <c r="G235" s="13">
        <v>0.47599999999999998</v>
      </c>
    </row>
    <row r="236" spans="1:8">
      <c r="A236" s="53" t="s">
        <v>174</v>
      </c>
      <c r="B236" s="21">
        <v>32.4</v>
      </c>
      <c r="C236" s="23"/>
      <c r="D236" s="23"/>
      <c r="E236" s="21">
        <v>28.8</v>
      </c>
      <c r="F236" s="21">
        <v>36.1</v>
      </c>
      <c r="G236" s="71">
        <v>2.1999999999999999E-2</v>
      </c>
      <c r="H236" s="74"/>
    </row>
    <row r="237" spans="1:8" ht="15">
      <c r="A237" s="462" t="s">
        <v>205</v>
      </c>
      <c r="B237" s="462"/>
      <c r="C237" s="462"/>
      <c r="D237" s="462"/>
      <c r="E237" s="462"/>
      <c r="F237" s="462"/>
      <c r="G237" s="462"/>
      <c r="H237" s="104"/>
    </row>
    <row r="238" spans="1:8" ht="15" customHeight="1">
      <c r="A238" s="464" t="s">
        <v>206</v>
      </c>
      <c r="B238" s="464"/>
      <c r="C238" s="464"/>
      <c r="D238" s="464"/>
      <c r="E238" s="464"/>
      <c r="F238" s="464"/>
      <c r="G238" s="464"/>
      <c r="H238" s="464"/>
    </row>
    <row r="239" spans="1:8" ht="15.75">
      <c r="A239" s="20" t="s">
        <v>148</v>
      </c>
      <c r="B239" s="84">
        <v>8.6</v>
      </c>
      <c r="C239" s="85"/>
      <c r="D239" s="85"/>
      <c r="E239" s="84">
        <v>8.1</v>
      </c>
      <c r="F239" s="84">
        <v>9.1999999999999993</v>
      </c>
      <c r="G239" s="24" t="s">
        <v>149</v>
      </c>
      <c r="H239" s="70" t="s">
        <v>149</v>
      </c>
    </row>
    <row r="240" spans="1:8">
      <c r="A240" s="86" t="s">
        <v>150</v>
      </c>
      <c r="B240" s="56"/>
      <c r="C240" s="87"/>
      <c r="D240" s="88"/>
      <c r="E240" s="56"/>
      <c r="F240" s="56"/>
      <c r="G240" s="89"/>
      <c r="H240" s="90"/>
    </row>
    <row r="241" spans="1:8">
      <c r="A241" s="30" t="s">
        <v>151</v>
      </c>
      <c r="B241" s="26">
        <v>2.7</v>
      </c>
      <c r="C241" s="27"/>
      <c r="D241" s="28"/>
      <c r="E241" s="26">
        <v>1.9</v>
      </c>
      <c r="F241" s="26">
        <v>3.7</v>
      </c>
      <c r="G241" s="61" t="s">
        <v>152</v>
      </c>
      <c r="H241" s="83" t="s">
        <v>149</v>
      </c>
    </row>
    <row r="242" spans="1:8">
      <c r="A242" s="30" t="s">
        <v>153</v>
      </c>
      <c r="B242" s="26">
        <v>9.5</v>
      </c>
      <c r="C242" s="27"/>
      <c r="D242" s="28" t="s">
        <v>176</v>
      </c>
      <c r="E242" s="26">
        <v>8.1999999999999993</v>
      </c>
      <c r="F242" s="26">
        <v>11</v>
      </c>
      <c r="G242" s="33" t="s">
        <v>154</v>
      </c>
      <c r="H242" s="83" t="s">
        <v>149</v>
      </c>
    </row>
    <row r="243" spans="1:8">
      <c r="A243" s="30" t="s">
        <v>155</v>
      </c>
      <c r="B243" s="26">
        <v>10.4</v>
      </c>
      <c r="C243" s="27"/>
      <c r="D243" s="28"/>
      <c r="E243" s="26">
        <v>9.3000000000000007</v>
      </c>
      <c r="F243" s="26">
        <v>11.5</v>
      </c>
      <c r="G243" s="33" t="s">
        <v>154</v>
      </c>
      <c r="H243" s="83" t="s">
        <v>149</v>
      </c>
    </row>
    <row r="244" spans="1:8">
      <c r="A244" s="30" t="s">
        <v>157</v>
      </c>
      <c r="B244" s="26">
        <v>8.6999999999999993</v>
      </c>
      <c r="C244" s="27"/>
      <c r="D244" s="28"/>
      <c r="E244" s="26">
        <v>7.6</v>
      </c>
      <c r="F244" s="26">
        <v>9.9</v>
      </c>
      <c r="G244" s="33" t="s">
        <v>154</v>
      </c>
      <c r="H244" s="83" t="s">
        <v>149</v>
      </c>
    </row>
    <row r="245" spans="1:8">
      <c r="A245" s="34" t="s">
        <v>158</v>
      </c>
      <c r="B245" s="21">
        <v>12.7</v>
      </c>
      <c r="C245" s="22"/>
      <c r="D245" s="23"/>
      <c r="E245" s="21">
        <v>8.8000000000000007</v>
      </c>
      <c r="F245" s="21">
        <v>18.100000000000001</v>
      </c>
      <c r="G245" s="71" t="s">
        <v>154</v>
      </c>
      <c r="H245" s="70" t="s">
        <v>149</v>
      </c>
    </row>
    <row r="246" spans="1:8">
      <c r="A246" s="36" t="s">
        <v>159</v>
      </c>
      <c r="B246" s="37">
        <v>2.8</v>
      </c>
      <c r="C246" s="39"/>
      <c r="D246" s="39"/>
      <c r="E246" s="37">
        <v>2.1</v>
      </c>
      <c r="F246" s="37">
        <v>3.8</v>
      </c>
      <c r="G246" s="24" t="s">
        <v>149</v>
      </c>
      <c r="H246" s="70" t="s">
        <v>149</v>
      </c>
    </row>
    <row r="247" spans="1:8" ht="30">
      <c r="A247" s="40" t="s">
        <v>160</v>
      </c>
      <c r="B247" s="26"/>
      <c r="C247" s="28"/>
      <c r="D247" s="28"/>
      <c r="E247" s="26"/>
      <c r="F247" s="26"/>
      <c r="G247" s="42"/>
    </row>
    <row r="248" spans="1:8">
      <c r="A248" s="30" t="s">
        <v>312</v>
      </c>
      <c r="B248" s="26">
        <v>4.4000000000000004</v>
      </c>
      <c r="C248" s="28"/>
      <c r="D248" s="28"/>
      <c r="E248" s="26">
        <v>2.5</v>
      </c>
      <c r="F248" s="26">
        <v>7.7</v>
      </c>
      <c r="G248" s="42">
        <v>5.7000000000000002E-2</v>
      </c>
      <c r="H248" s="42"/>
    </row>
    <row r="249" spans="1:8">
      <c r="A249" s="30" t="s">
        <v>106</v>
      </c>
      <c r="B249" s="26">
        <v>1.9</v>
      </c>
      <c r="C249" s="28"/>
      <c r="D249" s="28"/>
      <c r="E249" s="26">
        <v>1.2</v>
      </c>
      <c r="F249" s="26">
        <v>2.9</v>
      </c>
      <c r="G249" s="42" t="s">
        <v>152</v>
      </c>
      <c r="H249" s="33"/>
    </row>
    <row r="250" spans="1:8">
      <c r="A250" s="30" t="s">
        <v>163</v>
      </c>
      <c r="B250" s="442" t="s">
        <v>164</v>
      </c>
      <c r="C250" s="43"/>
      <c r="D250" s="43"/>
      <c r="E250" s="442" t="s">
        <v>164</v>
      </c>
      <c r="F250" s="442" t="s">
        <v>164</v>
      </c>
      <c r="G250" s="442" t="s">
        <v>164</v>
      </c>
      <c r="H250" s="42"/>
    </row>
    <row r="251" spans="1:8">
      <c r="A251" s="30" t="s">
        <v>161</v>
      </c>
      <c r="B251" s="26">
        <v>3.6</v>
      </c>
      <c r="C251" s="28" t="s">
        <v>162</v>
      </c>
      <c r="D251" s="28"/>
      <c r="E251" s="26">
        <v>1.4</v>
      </c>
      <c r="F251" s="26">
        <v>9</v>
      </c>
      <c r="G251" s="42">
        <v>0.34399999999999997</v>
      </c>
      <c r="H251" s="42"/>
    </row>
    <row r="252" spans="1:8">
      <c r="A252" s="30" t="s">
        <v>313</v>
      </c>
      <c r="B252" s="442" t="s">
        <v>164</v>
      </c>
      <c r="C252" s="43"/>
      <c r="D252" s="43"/>
      <c r="E252" s="442" t="s">
        <v>164</v>
      </c>
      <c r="F252" s="442" t="s">
        <v>164</v>
      </c>
      <c r="G252" s="442" t="s">
        <v>164</v>
      </c>
      <c r="H252" s="42"/>
    </row>
    <row r="253" spans="1:8">
      <c r="A253" s="30" t="s">
        <v>314</v>
      </c>
      <c r="B253" s="442" t="s">
        <v>164</v>
      </c>
      <c r="C253" s="43"/>
      <c r="D253" s="43"/>
      <c r="E253" s="442" t="s">
        <v>164</v>
      </c>
      <c r="F253" s="442" t="s">
        <v>164</v>
      </c>
      <c r="G253" s="442" t="s">
        <v>164</v>
      </c>
      <c r="H253" s="42"/>
    </row>
    <row r="254" spans="1:8">
      <c r="A254" s="30" t="s">
        <v>315</v>
      </c>
      <c r="B254" s="442" t="s">
        <v>164</v>
      </c>
      <c r="C254" s="43"/>
      <c r="D254" s="43"/>
      <c r="E254" s="442" t="s">
        <v>164</v>
      </c>
      <c r="F254" s="442" t="s">
        <v>164</v>
      </c>
      <c r="G254" s="442" t="s">
        <v>164</v>
      </c>
      <c r="H254" s="42"/>
    </row>
    <row r="255" spans="1:8">
      <c r="A255" s="30" t="s">
        <v>316</v>
      </c>
      <c r="B255" s="26">
        <v>0.6</v>
      </c>
      <c r="C255" s="28" t="s">
        <v>162</v>
      </c>
      <c r="D255" s="28"/>
      <c r="E255" s="26">
        <v>0.1</v>
      </c>
      <c r="F255" s="26">
        <v>2.9</v>
      </c>
      <c r="G255" s="47">
        <v>5.6000000000000001E-2</v>
      </c>
      <c r="H255" s="42"/>
    </row>
    <row r="256" spans="1:8">
      <c r="A256" s="49" t="s">
        <v>317</v>
      </c>
      <c r="B256" s="442" t="s">
        <v>164</v>
      </c>
      <c r="C256" s="43"/>
      <c r="D256" s="43"/>
      <c r="E256" s="442" t="s">
        <v>164</v>
      </c>
      <c r="F256" s="442" t="s">
        <v>164</v>
      </c>
      <c r="G256" s="442" t="s">
        <v>164</v>
      </c>
      <c r="H256" s="42"/>
    </row>
    <row r="257" spans="1:8">
      <c r="A257" s="51" t="s">
        <v>165</v>
      </c>
      <c r="B257" s="56"/>
      <c r="C257" s="88"/>
      <c r="D257" s="88"/>
      <c r="E257" s="56"/>
      <c r="F257" s="56"/>
      <c r="G257" s="57"/>
      <c r="H257" s="91"/>
    </row>
    <row r="258" spans="1:8">
      <c r="A258" s="52" t="s">
        <v>166</v>
      </c>
      <c r="B258" s="26">
        <v>2.4</v>
      </c>
      <c r="C258" s="28"/>
      <c r="D258" s="28"/>
      <c r="E258" s="26">
        <v>1.5</v>
      </c>
      <c r="F258" s="26">
        <v>3.8</v>
      </c>
      <c r="G258" s="42" t="s">
        <v>152</v>
      </c>
      <c r="H258" s="83" t="s">
        <v>149</v>
      </c>
    </row>
    <row r="259" spans="1:8">
      <c r="A259" s="53" t="s">
        <v>167</v>
      </c>
      <c r="B259" s="21">
        <v>3.2</v>
      </c>
      <c r="C259" s="23"/>
      <c r="D259" s="23"/>
      <c r="E259" s="21">
        <v>2.2000000000000002</v>
      </c>
      <c r="F259" s="21">
        <v>4.5999999999999996</v>
      </c>
      <c r="G259" s="58">
        <v>0.32</v>
      </c>
      <c r="H259" s="70" t="s">
        <v>149</v>
      </c>
    </row>
    <row r="260" spans="1:8">
      <c r="A260" s="51" t="s">
        <v>168</v>
      </c>
      <c r="B260" s="26"/>
      <c r="C260" s="28"/>
      <c r="D260" s="28"/>
      <c r="E260" s="26"/>
      <c r="F260" s="26"/>
      <c r="G260" s="42"/>
    </row>
    <row r="261" spans="1:8">
      <c r="A261" s="52" t="s">
        <v>169</v>
      </c>
      <c r="B261" s="26">
        <v>7.7</v>
      </c>
      <c r="C261" s="28"/>
      <c r="D261" s="28"/>
      <c r="E261" s="26">
        <v>4.5999999999999996</v>
      </c>
      <c r="F261" s="26">
        <v>12.6</v>
      </c>
      <c r="G261" s="42" t="s">
        <v>152</v>
      </c>
      <c r="H261" s="83" t="s">
        <v>149</v>
      </c>
    </row>
    <row r="262" spans="1:8">
      <c r="A262" s="53" t="s">
        <v>170</v>
      </c>
      <c r="B262" s="26">
        <v>2.4</v>
      </c>
      <c r="C262" s="28"/>
      <c r="D262" s="28"/>
      <c r="E262" s="26">
        <v>1.6</v>
      </c>
      <c r="F262" s="26">
        <v>3.4</v>
      </c>
      <c r="G262" s="42">
        <v>0.01</v>
      </c>
      <c r="H262" s="70" t="s">
        <v>149</v>
      </c>
    </row>
    <row r="263" spans="1:8">
      <c r="A263" s="59" t="s">
        <v>171</v>
      </c>
      <c r="B263" s="56"/>
      <c r="C263" s="88"/>
      <c r="D263" s="88"/>
      <c r="E263" s="56"/>
      <c r="F263" s="56"/>
      <c r="G263" s="57"/>
    </row>
    <row r="264" spans="1:8">
      <c r="A264" s="52" t="s">
        <v>172</v>
      </c>
      <c r="B264" s="26">
        <v>2.2000000000000002</v>
      </c>
      <c r="C264" s="28"/>
      <c r="D264" s="28"/>
      <c r="E264" s="26">
        <v>1.3</v>
      </c>
      <c r="F264" s="26">
        <v>3.5</v>
      </c>
      <c r="G264" s="42" t="s">
        <v>152</v>
      </c>
      <c r="H264" s="83" t="s">
        <v>149</v>
      </c>
    </row>
    <row r="265" spans="1:8">
      <c r="A265" s="52" t="s">
        <v>173</v>
      </c>
      <c r="B265" s="26">
        <v>4.2</v>
      </c>
      <c r="C265" s="28" t="s">
        <v>162</v>
      </c>
      <c r="D265" s="28"/>
      <c r="E265" s="26">
        <v>2.1</v>
      </c>
      <c r="F265" s="26">
        <v>8.3000000000000007</v>
      </c>
      <c r="G265" s="42">
        <v>0.188</v>
      </c>
      <c r="H265" s="83" t="s">
        <v>149</v>
      </c>
    </row>
    <row r="266" spans="1:8">
      <c r="A266" s="53" t="s">
        <v>174</v>
      </c>
      <c r="B266" s="21">
        <v>3.7</v>
      </c>
      <c r="C266" s="23"/>
      <c r="D266" s="23"/>
      <c r="E266" s="21">
        <v>2.5</v>
      </c>
      <c r="F266" s="21">
        <v>5.6</v>
      </c>
      <c r="G266" s="58">
        <v>9.1999999999999998E-2</v>
      </c>
      <c r="H266" s="70" t="s">
        <v>149</v>
      </c>
    </row>
    <row r="267" spans="1:8" ht="15">
      <c r="A267" s="471" t="s">
        <v>181</v>
      </c>
      <c r="B267" s="471"/>
      <c r="C267" s="471"/>
      <c r="D267" s="471"/>
      <c r="E267" s="471"/>
      <c r="F267" s="471"/>
      <c r="G267" s="471"/>
      <c r="H267" s="471"/>
    </row>
    <row r="268" spans="1:8" ht="43.5" customHeight="1">
      <c r="A268" s="472" t="s">
        <v>182</v>
      </c>
      <c r="B268" s="472"/>
      <c r="C268" s="472"/>
      <c r="D268" s="472"/>
      <c r="E268" s="472"/>
      <c r="F268" s="472"/>
      <c r="G268" s="472"/>
      <c r="H268" s="200"/>
    </row>
    <row r="269" spans="1:8" ht="15">
      <c r="A269" s="201" t="s">
        <v>183</v>
      </c>
      <c r="B269" s="9"/>
      <c r="C269" s="9"/>
      <c r="D269" s="9"/>
      <c r="E269" s="9"/>
      <c r="F269" s="9"/>
      <c r="G269" s="9"/>
      <c r="H269" s="200"/>
    </row>
    <row r="270" spans="1:8" ht="15">
      <c r="A270" s="470" t="s">
        <v>185</v>
      </c>
      <c r="B270" s="470"/>
      <c r="C270" s="470"/>
      <c r="D270" s="470"/>
      <c r="E270" s="470"/>
      <c r="F270" s="470"/>
      <c r="G270" s="470"/>
      <c r="H270" s="202"/>
    </row>
    <row r="271" spans="1:8" ht="15">
      <c r="A271" s="470" t="s">
        <v>186</v>
      </c>
      <c r="B271" s="470"/>
      <c r="C271" s="470"/>
      <c r="D271" s="470"/>
      <c r="E271" s="470"/>
      <c r="F271" s="470"/>
      <c r="G271" s="470"/>
      <c r="H271" s="202"/>
    </row>
    <row r="272" spans="1:8" ht="15">
      <c r="A272" s="471" t="s">
        <v>187</v>
      </c>
      <c r="B272" s="471"/>
      <c r="C272" s="471"/>
      <c r="D272" s="471"/>
      <c r="E272" s="471"/>
      <c r="F272" s="471"/>
      <c r="G272" s="471"/>
      <c r="H272" s="203"/>
    </row>
    <row r="273" spans="1:8">
      <c r="A273" s="204" t="s">
        <v>188</v>
      </c>
      <c r="B273" s="205"/>
      <c r="C273" s="206"/>
      <c r="D273" s="206"/>
      <c r="E273" s="205"/>
      <c r="F273" s="205"/>
      <c r="G273" s="207"/>
      <c r="H273" s="202"/>
    </row>
  </sheetData>
  <mergeCells count="26">
    <mergeCell ref="A271:G271"/>
    <mergeCell ref="A272:G272"/>
    <mergeCell ref="A7:G7"/>
    <mergeCell ref="A37:G37"/>
    <mergeCell ref="A67:G67"/>
    <mergeCell ref="A87:G87"/>
    <mergeCell ref="A117:G117"/>
    <mergeCell ref="A147:G147"/>
    <mergeCell ref="A177:G177"/>
    <mergeCell ref="A207:G207"/>
    <mergeCell ref="A208:H208"/>
    <mergeCell ref="A238:H238"/>
    <mergeCell ref="A267:H267"/>
    <mergeCell ref="A268:G268"/>
    <mergeCell ref="A270:G270"/>
    <mergeCell ref="A237:G237"/>
    <mergeCell ref="A148:H148"/>
    <mergeCell ref="A178:H178"/>
    <mergeCell ref="A38:H38"/>
    <mergeCell ref="A68:H68"/>
    <mergeCell ref="A88:H88"/>
    <mergeCell ref="A2:H2"/>
    <mergeCell ref="A3:H3"/>
    <mergeCell ref="G6:H6"/>
    <mergeCell ref="A8:H8"/>
    <mergeCell ref="A118:H118"/>
  </mergeCells>
  <conditionalFormatting sqref="H162 G273:G1048576 G77 G206 G17:G20 G47:G49 G52:H52 G50:H50 H102:I102 H100:I100 G89:G116 G127:G129 G131:G137 H132 G130:H130 G160:G167 G187:G190 G217:G220 G247:G249 G54:G55 G57 G251">
    <cfRule type="cellIs" dxfId="1488" priority="409" operator="lessThan">
      <formula>0.05</formula>
    </cfRule>
    <cfRule type="cellIs" priority="410" operator="lessThan">
      <formula>0.05</formula>
    </cfRule>
    <cfRule type="cellIs" dxfId="1487" priority="411" operator="lessThan">
      <formula>0.05</formula>
    </cfRule>
  </conditionalFormatting>
  <conditionalFormatting sqref="H164">
    <cfRule type="cellIs" dxfId="1486" priority="406" operator="lessThan">
      <formula>0.05</formula>
    </cfRule>
    <cfRule type="cellIs" priority="407" operator="lessThan">
      <formula>0.05</formula>
    </cfRule>
    <cfRule type="cellIs" dxfId="1485" priority="408" operator="lessThan">
      <formula>0.05</formula>
    </cfRule>
  </conditionalFormatting>
  <conditionalFormatting sqref="H268:H1048576 H77:H86 H196:H206 H27:H36 H22 H57:H66 H52 H137:H146 H132 H89:H116 H251 H248">
    <cfRule type="cellIs" dxfId="1484" priority="405" operator="lessThan">
      <formula>0.05</formula>
    </cfRule>
  </conditionalFormatting>
  <conditionalFormatting sqref="H149">
    <cfRule type="cellIs" dxfId="1483" priority="395" operator="lessThan">
      <formula>0.05</formula>
    </cfRule>
    <cfRule type="cellIs" priority="396" operator="lessThan">
      <formula>0.05</formula>
    </cfRule>
    <cfRule type="cellIs" dxfId="1482" priority="397" operator="lessThan">
      <formula>0.05</formula>
    </cfRule>
  </conditionalFormatting>
  <conditionalFormatting sqref="G156">
    <cfRule type="cellIs" dxfId="1481" priority="392" operator="lessThan">
      <formula>0.05</formula>
    </cfRule>
    <cfRule type="cellIs" priority="393" operator="lessThan">
      <formula>0.05</formula>
    </cfRule>
    <cfRule type="cellIs" dxfId="1480" priority="394" operator="lessThan">
      <formula>0.05</formula>
    </cfRule>
  </conditionalFormatting>
  <conditionalFormatting sqref="H156">
    <cfRule type="cellIs" dxfId="1479" priority="389" operator="lessThan">
      <formula>0.05</formula>
    </cfRule>
    <cfRule type="cellIs" priority="390" operator="lessThan">
      <formula>0.05</formula>
    </cfRule>
    <cfRule type="cellIs" dxfId="1478" priority="391" operator="lessThan">
      <formula>0.05</formula>
    </cfRule>
  </conditionalFormatting>
  <conditionalFormatting sqref="H159:H160">
    <cfRule type="cellIs" dxfId="1477" priority="386" operator="lessThan">
      <formula>0.05</formula>
    </cfRule>
    <cfRule type="cellIs" priority="387" operator="lessThan">
      <formula>0.05</formula>
    </cfRule>
    <cfRule type="cellIs" dxfId="1476" priority="388" operator="lessThan">
      <formula>0.05</formula>
    </cfRule>
  </conditionalFormatting>
  <conditionalFormatting sqref="G168">
    <cfRule type="cellIs" dxfId="1475" priority="383" operator="lessThan">
      <formula>0.05</formula>
    </cfRule>
    <cfRule type="cellIs" priority="384" operator="lessThan">
      <formula>0.05</formula>
    </cfRule>
    <cfRule type="cellIs" dxfId="1474" priority="385" operator="lessThan">
      <formula>0.05</formula>
    </cfRule>
  </conditionalFormatting>
  <conditionalFormatting sqref="G171">
    <cfRule type="cellIs" dxfId="1473" priority="380" operator="lessThan">
      <formula>0.05</formula>
    </cfRule>
    <cfRule type="cellIs" priority="381" operator="lessThan">
      <formula>0.05</formula>
    </cfRule>
    <cfRule type="cellIs" dxfId="1472" priority="382" operator="lessThan">
      <formula>0.05</formula>
    </cfRule>
  </conditionalFormatting>
  <conditionalFormatting sqref="G174">
    <cfRule type="cellIs" dxfId="1471" priority="377" operator="lessThan">
      <formula>0.05</formula>
    </cfRule>
    <cfRule type="cellIs" priority="378" operator="lessThan">
      <formula>0.05</formula>
    </cfRule>
    <cfRule type="cellIs" dxfId="1470" priority="379" operator="lessThan">
      <formula>0.05</formula>
    </cfRule>
  </conditionalFormatting>
  <conditionalFormatting sqref="G268:G272 G4:G6 G23 G30 G32:G33 G35:G36 G25:G27">
    <cfRule type="cellIs" dxfId="1469" priority="628" operator="lessThan">
      <formula>0.05</formula>
    </cfRule>
    <cfRule type="cellIs" priority="629" operator="lessThan">
      <formula>0.05</formula>
    </cfRule>
    <cfRule type="cellIs" dxfId="1468" priority="630" operator="lessThan">
      <formula>0.05</formula>
    </cfRule>
  </conditionalFormatting>
  <conditionalFormatting sqref="H105">
    <cfRule type="cellIs" dxfId="1467" priority="553" operator="lessThan">
      <formula>0.05</formula>
    </cfRule>
    <cfRule type="cellIs" priority="554" operator="lessThan">
      <formula>0.05</formula>
    </cfRule>
    <cfRule type="cellIs" dxfId="1466" priority="555" operator="lessThan">
      <formula>0.05</formula>
    </cfRule>
  </conditionalFormatting>
  <conditionalFormatting sqref="H24 H4:H5">
    <cfRule type="cellIs" dxfId="1465" priority="627" operator="lessThan">
      <formula>0.05</formula>
    </cfRule>
  </conditionalFormatting>
  <conditionalFormatting sqref="H26">
    <cfRule type="cellIs" dxfId="1464" priority="624" operator="lessThan">
      <formula>0.05</formula>
    </cfRule>
    <cfRule type="cellIs" priority="625" operator="lessThan">
      <formula>0.05</formula>
    </cfRule>
    <cfRule type="cellIs" dxfId="1463" priority="626" operator="lessThan">
      <formula>0.05</formula>
    </cfRule>
  </conditionalFormatting>
  <conditionalFormatting sqref="I98">
    <cfRule type="cellIs" dxfId="1462" priority="615" operator="lessThan">
      <formula>0.05</formula>
    </cfRule>
    <cfRule type="cellIs" priority="616" operator="lessThan">
      <formula>0.05</formula>
    </cfRule>
    <cfRule type="cellIs" dxfId="1461" priority="617" operator="lessThan">
      <formula>0.05</formula>
    </cfRule>
  </conditionalFormatting>
  <conditionalFormatting sqref="H55">
    <cfRule type="cellIs" dxfId="1460" priority="506" operator="lessThan">
      <formula>0.05</formula>
    </cfRule>
    <cfRule type="cellIs" priority="507" operator="lessThan">
      <formula>0.05</formula>
    </cfRule>
    <cfRule type="cellIs" dxfId="1459" priority="508" operator="lessThan">
      <formula>0.05</formula>
    </cfRule>
  </conditionalFormatting>
  <conditionalFormatting sqref="I99:I100">
    <cfRule type="cellIs" dxfId="1458" priority="618" operator="lessThan">
      <formula>0.05</formula>
    </cfRule>
    <cfRule type="cellIs" priority="619" operator="lessThan">
      <formula>0.05</formula>
    </cfRule>
    <cfRule type="cellIs" dxfId="1457" priority="620" operator="lessThan">
      <formula>0.05</formula>
    </cfRule>
  </conditionalFormatting>
  <conditionalFormatting sqref="H21:H22">
    <cfRule type="cellIs" dxfId="1456" priority="612" operator="lessThan">
      <formula>0.05</formula>
    </cfRule>
    <cfRule type="cellIs" priority="613" operator="lessThan">
      <formula>0.05</formula>
    </cfRule>
    <cfRule type="cellIs" dxfId="1455" priority="614" operator="lessThan">
      <formula>0.05</formula>
    </cfRule>
  </conditionalFormatting>
  <conditionalFormatting sqref="H20">
    <cfRule type="cellIs" dxfId="1454" priority="609" operator="lessThan">
      <formula>0.05</formula>
    </cfRule>
    <cfRule type="cellIs" priority="610" operator="lessThan">
      <formula>0.05</formula>
    </cfRule>
    <cfRule type="cellIs" dxfId="1453" priority="611" operator="lessThan">
      <formula>0.05</formula>
    </cfRule>
  </conditionalFormatting>
  <conditionalFormatting sqref="H23">
    <cfRule type="cellIs" dxfId="1452" priority="606" operator="lessThan">
      <formula>0.05</formula>
    </cfRule>
    <cfRule type="cellIs" priority="607" operator="lessThan">
      <formula>0.05</formula>
    </cfRule>
    <cfRule type="cellIs" dxfId="1451" priority="608" operator="lessThan">
      <formula>0.05</formula>
    </cfRule>
  </conditionalFormatting>
  <conditionalFormatting sqref="H25">
    <cfRule type="cellIs" dxfId="1450" priority="603" operator="lessThan">
      <formula>0.05</formula>
    </cfRule>
    <cfRule type="cellIs" priority="604" operator="lessThan">
      <formula>0.05</formula>
    </cfRule>
    <cfRule type="cellIs" dxfId="1449" priority="605" operator="lessThan">
      <formula>0.05</formula>
    </cfRule>
  </conditionalFormatting>
  <conditionalFormatting sqref="G29">
    <cfRule type="cellIs" dxfId="1448" priority="600" operator="lessThan">
      <formula>0.05</formula>
    </cfRule>
    <cfRule type="cellIs" priority="601" operator="lessThan">
      <formula>0.05</formula>
    </cfRule>
    <cfRule type="cellIs" dxfId="1447" priority="602" operator="lessThan">
      <formula>0.05</formula>
    </cfRule>
  </conditionalFormatting>
  <conditionalFormatting sqref="H89">
    <cfRule type="cellIs" dxfId="1446" priority="543" operator="lessThan">
      <formula>0.05</formula>
    </cfRule>
    <cfRule type="cellIs" priority="544" operator="lessThan">
      <formula>0.05</formula>
    </cfRule>
    <cfRule type="cellIs" dxfId="1445" priority="545" operator="lessThan">
      <formula>0.05</formula>
    </cfRule>
  </conditionalFormatting>
  <conditionalFormatting sqref="H18">
    <cfRule type="cellIs" dxfId="1444" priority="594" operator="lessThan">
      <formula>0.05</formula>
    </cfRule>
    <cfRule type="cellIs" priority="595" operator="lessThan">
      <formula>0.05</formula>
    </cfRule>
    <cfRule type="cellIs" dxfId="1443" priority="596" operator="lessThan">
      <formula>0.05</formula>
    </cfRule>
  </conditionalFormatting>
  <conditionalFormatting sqref="G9">
    <cfRule type="cellIs" dxfId="1442" priority="597" operator="lessThan">
      <formula>0.05</formula>
    </cfRule>
    <cfRule type="cellIs" priority="598" operator="lessThan">
      <formula>0.05</formula>
    </cfRule>
    <cfRule type="cellIs" dxfId="1441" priority="599" operator="lessThan">
      <formula>0.05</formula>
    </cfRule>
  </conditionalFormatting>
  <conditionalFormatting sqref="H106">
    <cfRule type="cellIs" dxfId="1440" priority="565" operator="lessThan">
      <formula>0.05</formula>
    </cfRule>
    <cfRule type="cellIs" priority="566" operator="lessThan">
      <formula>0.05</formula>
    </cfRule>
    <cfRule type="cellIs" dxfId="1439" priority="567" operator="lessThan">
      <formula>0.05</formula>
    </cfRule>
  </conditionalFormatting>
  <conditionalFormatting sqref="H101">
    <cfRule type="cellIs" dxfId="1438" priority="562" operator="lessThan">
      <formula>0.05</formula>
    </cfRule>
    <cfRule type="cellIs" priority="563" operator="lessThan">
      <formula>0.05</formula>
    </cfRule>
    <cfRule type="cellIs" dxfId="1437" priority="564" operator="lessThan">
      <formula>0.05</formula>
    </cfRule>
  </conditionalFormatting>
  <conditionalFormatting sqref="H103">
    <cfRule type="cellIs" dxfId="1436" priority="556" operator="lessThan">
      <formula>0.05</formula>
    </cfRule>
    <cfRule type="cellIs" priority="557" operator="lessThan">
      <formula>0.05</formula>
    </cfRule>
    <cfRule type="cellIs" dxfId="1435" priority="558" operator="lessThan">
      <formula>0.05</formula>
    </cfRule>
  </conditionalFormatting>
  <conditionalFormatting sqref="H17:H18">
    <cfRule type="cellIs" dxfId="1434" priority="593" operator="lessThan">
      <formula>0.05</formula>
    </cfRule>
  </conditionalFormatting>
  <conditionalFormatting sqref="H9">
    <cfRule type="cellIs" dxfId="1433" priority="590" operator="lessThan">
      <formula>0.05</formula>
    </cfRule>
    <cfRule type="cellIs" priority="591" operator="lessThan">
      <formula>0.05</formula>
    </cfRule>
    <cfRule type="cellIs" dxfId="1432" priority="592" operator="lessThan">
      <formula>0.05</formula>
    </cfRule>
  </conditionalFormatting>
  <conditionalFormatting sqref="G16">
    <cfRule type="cellIs" dxfId="1431" priority="587" operator="lessThan">
      <formula>0.05</formula>
    </cfRule>
    <cfRule type="cellIs" priority="588" operator="lessThan">
      <formula>0.05</formula>
    </cfRule>
    <cfRule type="cellIs" dxfId="1430" priority="589" operator="lessThan">
      <formula>0.05</formula>
    </cfRule>
  </conditionalFormatting>
  <conditionalFormatting sqref="H16">
    <cfRule type="cellIs" dxfId="1429" priority="584" operator="lessThan">
      <formula>0.05</formula>
    </cfRule>
    <cfRule type="cellIs" priority="585" operator="lessThan">
      <formula>0.05</formula>
    </cfRule>
    <cfRule type="cellIs" dxfId="1428" priority="586" operator="lessThan">
      <formula>0.05</formula>
    </cfRule>
  </conditionalFormatting>
  <conditionalFormatting sqref="H19:H20">
    <cfRule type="cellIs" dxfId="1427" priority="581" operator="lessThan">
      <formula>0.05</formula>
    </cfRule>
    <cfRule type="cellIs" priority="582" operator="lessThan">
      <formula>0.05</formula>
    </cfRule>
    <cfRule type="cellIs" dxfId="1426" priority="583" operator="lessThan">
      <formula>0.05</formula>
    </cfRule>
  </conditionalFormatting>
  <conditionalFormatting sqref="G28">
    <cfRule type="cellIs" dxfId="1425" priority="578" operator="lessThan">
      <formula>0.05</formula>
    </cfRule>
    <cfRule type="cellIs" priority="579" operator="lessThan">
      <formula>0.05</formula>
    </cfRule>
    <cfRule type="cellIs" dxfId="1424" priority="580" operator="lessThan">
      <formula>0.05</formula>
    </cfRule>
  </conditionalFormatting>
  <conditionalFormatting sqref="G31">
    <cfRule type="cellIs" dxfId="1423" priority="575" operator="lessThan">
      <formula>0.05</formula>
    </cfRule>
    <cfRule type="cellIs" priority="576" operator="lessThan">
      <formula>0.05</formula>
    </cfRule>
    <cfRule type="cellIs" dxfId="1422" priority="577" operator="lessThan">
      <formula>0.05</formula>
    </cfRule>
  </conditionalFormatting>
  <conditionalFormatting sqref="G34">
    <cfRule type="cellIs" dxfId="1421" priority="572" operator="lessThan">
      <formula>0.05</formula>
    </cfRule>
    <cfRule type="cellIs" priority="573" operator="lessThan">
      <formula>0.05</formula>
    </cfRule>
    <cfRule type="cellIs" dxfId="1420" priority="574" operator="lessThan">
      <formula>0.05</formula>
    </cfRule>
  </conditionalFormatting>
  <conditionalFormatting sqref="G110 G112:G113 G115:G116 G107">
    <cfRule type="cellIs" dxfId="1419" priority="569" operator="lessThan">
      <formula>0.05</formula>
    </cfRule>
    <cfRule type="cellIs" priority="570" operator="lessThan">
      <formula>0.05</formula>
    </cfRule>
    <cfRule type="cellIs" dxfId="1418" priority="571" operator="lessThan">
      <formula>0.05</formula>
    </cfRule>
  </conditionalFormatting>
  <conditionalFormatting sqref="H104">
    <cfRule type="cellIs" dxfId="1417" priority="568" operator="lessThan">
      <formula>0.05</formula>
    </cfRule>
  </conditionalFormatting>
  <conditionalFormatting sqref="G89">
    <cfRule type="cellIs" dxfId="1416" priority="550" operator="lessThan">
      <formula>0.05</formula>
    </cfRule>
    <cfRule type="cellIs" priority="551" operator="lessThan">
      <formula>0.05</formula>
    </cfRule>
    <cfRule type="cellIs" dxfId="1415" priority="552" operator="lessThan">
      <formula>0.05</formula>
    </cfRule>
  </conditionalFormatting>
  <conditionalFormatting sqref="H98">
    <cfRule type="cellIs" dxfId="1414" priority="547" operator="lessThan">
      <formula>0.05</formula>
    </cfRule>
    <cfRule type="cellIs" priority="548" operator="lessThan">
      <formula>0.05</formula>
    </cfRule>
    <cfRule type="cellIs" dxfId="1413" priority="549" operator="lessThan">
      <formula>0.05</formula>
    </cfRule>
  </conditionalFormatting>
  <conditionalFormatting sqref="H97:H98">
    <cfRule type="cellIs" dxfId="1412" priority="546" operator="lessThan">
      <formula>0.05</formula>
    </cfRule>
  </conditionalFormatting>
  <conditionalFormatting sqref="G96">
    <cfRule type="cellIs" dxfId="1411" priority="540" operator="lessThan">
      <formula>0.05</formula>
    </cfRule>
    <cfRule type="cellIs" priority="541" operator="lessThan">
      <formula>0.05</formula>
    </cfRule>
    <cfRule type="cellIs" dxfId="1410" priority="542" operator="lessThan">
      <formula>0.05</formula>
    </cfRule>
  </conditionalFormatting>
  <conditionalFormatting sqref="H96">
    <cfRule type="cellIs" dxfId="1409" priority="537" operator="lessThan">
      <formula>0.05</formula>
    </cfRule>
    <cfRule type="cellIs" priority="538" operator="lessThan">
      <formula>0.05</formula>
    </cfRule>
    <cfRule type="cellIs" dxfId="1408" priority="539" operator="lessThan">
      <formula>0.05</formula>
    </cfRule>
  </conditionalFormatting>
  <conditionalFormatting sqref="H99:H100">
    <cfRule type="cellIs" dxfId="1407" priority="534" operator="lessThan">
      <formula>0.05</formula>
    </cfRule>
    <cfRule type="cellIs" priority="535" operator="lessThan">
      <formula>0.05</formula>
    </cfRule>
    <cfRule type="cellIs" dxfId="1406" priority="536" operator="lessThan">
      <formula>0.05</formula>
    </cfRule>
  </conditionalFormatting>
  <conditionalFormatting sqref="G108">
    <cfRule type="cellIs" dxfId="1405" priority="531" operator="lessThan">
      <formula>0.05</formula>
    </cfRule>
    <cfRule type="cellIs" priority="532" operator="lessThan">
      <formula>0.05</formula>
    </cfRule>
    <cfRule type="cellIs" dxfId="1404" priority="533" operator="lessThan">
      <formula>0.05</formula>
    </cfRule>
  </conditionalFormatting>
  <conditionalFormatting sqref="G111">
    <cfRule type="cellIs" dxfId="1403" priority="528" operator="lessThan">
      <formula>0.05</formula>
    </cfRule>
    <cfRule type="cellIs" priority="529" operator="lessThan">
      <formula>0.05</formula>
    </cfRule>
    <cfRule type="cellIs" dxfId="1402" priority="530" operator="lessThan">
      <formula>0.05</formula>
    </cfRule>
  </conditionalFormatting>
  <conditionalFormatting sqref="G114">
    <cfRule type="cellIs" dxfId="1401" priority="525" operator="lessThan">
      <formula>0.05</formula>
    </cfRule>
    <cfRule type="cellIs" priority="526" operator="lessThan">
      <formula>0.05</formula>
    </cfRule>
    <cfRule type="cellIs" dxfId="1400" priority="527" operator="lessThan">
      <formula>0.05</formula>
    </cfRule>
  </conditionalFormatting>
  <conditionalFormatting sqref="G60 G62:G63 G65:G66">
    <cfRule type="cellIs" dxfId="1399" priority="522" operator="lessThan">
      <formula>0.05</formula>
    </cfRule>
    <cfRule type="cellIs" priority="523" operator="lessThan">
      <formula>0.05</formula>
    </cfRule>
    <cfRule type="cellIs" dxfId="1398" priority="524" operator="lessThan">
      <formula>0.05</formula>
    </cfRule>
  </conditionalFormatting>
  <conditionalFormatting sqref="H54">
    <cfRule type="cellIs" dxfId="1397" priority="521" operator="lessThan">
      <formula>0.05</formula>
    </cfRule>
  </conditionalFormatting>
  <conditionalFormatting sqref="H56">
    <cfRule type="cellIs" dxfId="1396" priority="518" operator="lessThan">
      <formula>0.05</formula>
    </cfRule>
    <cfRule type="cellIs" priority="519" operator="lessThan">
      <formula>0.05</formula>
    </cfRule>
    <cfRule type="cellIs" dxfId="1395" priority="520" operator="lessThan">
      <formula>0.05</formula>
    </cfRule>
  </conditionalFormatting>
  <conditionalFormatting sqref="H51">
    <cfRule type="cellIs" dxfId="1394" priority="515" operator="lessThan">
      <formula>0.05</formula>
    </cfRule>
    <cfRule type="cellIs" priority="516" operator="lessThan">
      <formula>0.05</formula>
    </cfRule>
    <cfRule type="cellIs" dxfId="1393" priority="517" operator="lessThan">
      <formula>0.05</formula>
    </cfRule>
  </conditionalFormatting>
  <conditionalFormatting sqref="H53">
    <cfRule type="cellIs" dxfId="1392" priority="509" operator="lessThan">
      <formula>0.05</formula>
    </cfRule>
    <cfRule type="cellIs" priority="510" operator="lessThan">
      <formula>0.05</formula>
    </cfRule>
    <cfRule type="cellIs" dxfId="1391" priority="511" operator="lessThan">
      <formula>0.05</formula>
    </cfRule>
  </conditionalFormatting>
  <conditionalFormatting sqref="G59">
    <cfRule type="cellIs" dxfId="1390" priority="503" operator="lessThan">
      <formula>0.05</formula>
    </cfRule>
    <cfRule type="cellIs" priority="504" operator="lessThan">
      <formula>0.05</formula>
    </cfRule>
    <cfRule type="cellIs" dxfId="1389" priority="505" operator="lessThan">
      <formula>0.05</formula>
    </cfRule>
  </conditionalFormatting>
  <conditionalFormatting sqref="G39">
    <cfRule type="cellIs" dxfId="1388" priority="500" operator="lessThan">
      <formula>0.05</formula>
    </cfRule>
    <cfRule type="cellIs" priority="501" operator="lessThan">
      <formula>0.05</formula>
    </cfRule>
    <cfRule type="cellIs" dxfId="1387" priority="502" operator="lessThan">
      <formula>0.05</formula>
    </cfRule>
  </conditionalFormatting>
  <conditionalFormatting sqref="H48">
    <cfRule type="cellIs" dxfId="1386" priority="497" operator="lessThan">
      <formula>0.05</formula>
    </cfRule>
    <cfRule type="cellIs" priority="498" operator="lessThan">
      <formula>0.05</formula>
    </cfRule>
    <cfRule type="cellIs" dxfId="1385" priority="499" operator="lessThan">
      <formula>0.05</formula>
    </cfRule>
  </conditionalFormatting>
  <conditionalFormatting sqref="H47:H48">
    <cfRule type="cellIs" dxfId="1384" priority="496" operator="lessThan">
      <formula>0.05</formula>
    </cfRule>
  </conditionalFormatting>
  <conditionalFormatting sqref="H39">
    <cfRule type="cellIs" dxfId="1383" priority="493" operator="lessThan">
      <formula>0.05</formula>
    </cfRule>
    <cfRule type="cellIs" priority="494" operator="lessThan">
      <formula>0.05</formula>
    </cfRule>
    <cfRule type="cellIs" dxfId="1382" priority="495" operator="lessThan">
      <formula>0.05</formula>
    </cfRule>
  </conditionalFormatting>
  <conditionalFormatting sqref="G46">
    <cfRule type="cellIs" dxfId="1381" priority="490" operator="lessThan">
      <formula>0.05</formula>
    </cfRule>
    <cfRule type="cellIs" priority="491" operator="lessThan">
      <formula>0.05</formula>
    </cfRule>
    <cfRule type="cellIs" dxfId="1380" priority="492" operator="lessThan">
      <formula>0.05</formula>
    </cfRule>
  </conditionalFormatting>
  <conditionalFormatting sqref="H46">
    <cfRule type="cellIs" dxfId="1379" priority="487" operator="lessThan">
      <formula>0.05</formula>
    </cfRule>
    <cfRule type="cellIs" priority="488" operator="lessThan">
      <formula>0.05</formula>
    </cfRule>
    <cfRule type="cellIs" dxfId="1378" priority="489" operator="lessThan">
      <formula>0.05</formula>
    </cfRule>
  </conditionalFormatting>
  <conditionalFormatting sqref="H49:H50">
    <cfRule type="cellIs" dxfId="1377" priority="484" operator="lessThan">
      <formula>0.05</formula>
    </cfRule>
    <cfRule type="cellIs" priority="485" operator="lessThan">
      <formula>0.05</formula>
    </cfRule>
    <cfRule type="cellIs" dxfId="1376" priority="486" operator="lessThan">
      <formula>0.05</formula>
    </cfRule>
  </conditionalFormatting>
  <conditionalFormatting sqref="G58">
    <cfRule type="cellIs" dxfId="1375" priority="481" operator="lessThan">
      <formula>0.05</formula>
    </cfRule>
    <cfRule type="cellIs" priority="482" operator="lessThan">
      <formula>0.05</formula>
    </cfRule>
    <cfRule type="cellIs" dxfId="1374" priority="483" operator="lessThan">
      <formula>0.05</formula>
    </cfRule>
  </conditionalFormatting>
  <conditionalFormatting sqref="G61">
    <cfRule type="cellIs" dxfId="1373" priority="478" operator="lessThan">
      <formula>0.05</formula>
    </cfRule>
    <cfRule type="cellIs" priority="479" operator="lessThan">
      <formula>0.05</formula>
    </cfRule>
    <cfRule type="cellIs" dxfId="1372" priority="480" operator="lessThan">
      <formula>0.05</formula>
    </cfRule>
  </conditionalFormatting>
  <conditionalFormatting sqref="G64">
    <cfRule type="cellIs" dxfId="1371" priority="475" operator="lessThan">
      <formula>0.05</formula>
    </cfRule>
    <cfRule type="cellIs" priority="476" operator="lessThan">
      <formula>0.05</formula>
    </cfRule>
    <cfRule type="cellIs" dxfId="1370" priority="477" operator="lessThan">
      <formula>0.05</formula>
    </cfRule>
  </conditionalFormatting>
  <conditionalFormatting sqref="G140 G143">
    <cfRule type="cellIs" dxfId="1369" priority="472" operator="lessThan">
      <formula>0.05</formula>
    </cfRule>
    <cfRule type="cellIs" priority="473" operator="lessThan">
      <formula>0.05</formula>
    </cfRule>
    <cfRule type="cellIs" dxfId="1368" priority="474" operator="lessThan">
      <formula>0.05</formula>
    </cfRule>
  </conditionalFormatting>
  <conditionalFormatting sqref="H134">
    <cfRule type="cellIs" dxfId="1367" priority="471" operator="lessThan">
      <formula>0.05</formula>
    </cfRule>
  </conditionalFormatting>
  <conditionalFormatting sqref="H136">
    <cfRule type="cellIs" dxfId="1366" priority="468" operator="lessThan">
      <formula>0.05</formula>
    </cfRule>
    <cfRule type="cellIs" priority="469" operator="lessThan">
      <formula>0.05</formula>
    </cfRule>
    <cfRule type="cellIs" dxfId="1365" priority="470" operator="lessThan">
      <formula>0.05</formula>
    </cfRule>
  </conditionalFormatting>
  <conditionalFormatting sqref="H131">
    <cfRule type="cellIs" dxfId="1364" priority="465" operator="lessThan">
      <formula>0.05</formula>
    </cfRule>
    <cfRule type="cellIs" priority="466" operator="lessThan">
      <formula>0.05</formula>
    </cfRule>
    <cfRule type="cellIs" dxfId="1363" priority="467" operator="lessThan">
      <formula>0.05</formula>
    </cfRule>
  </conditionalFormatting>
  <conditionalFormatting sqref="H133">
    <cfRule type="cellIs" dxfId="1362" priority="459" operator="lessThan">
      <formula>0.05</formula>
    </cfRule>
    <cfRule type="cellIs" priority="460" operator="lessThan">
      <formula>0.05</formula>
    </cfRule>
    <cfRule type="cellIs" dxfId="1361" priority="461" operator="lessThan">
      <formula>0.05</formula>
    </cfRule>
  </conditionalFormatting>
  <conditionalFormatting sqref="H135">
    <cfRule type="cellIs" dxfId="1360" priority="456" operator="lessThan">
      <formula>0.05</formula>
    </cfRule>
    <cfRule type="cellIs" priority="457" operator="lessThan">
      <formula>0.05</formula>
    </cfRule>
    <cfRule type="cellIs" dxfId="1359" priority="458" operator="lessThan">
      <formula>0.05</formula>
    </cfRule>
  </conditionalFormatting>
  <conditionalFormatting sqref="G139">
    <cfRule type="cellIs" dxfId="1358" priority="453" operator="lessThan">
      <formula>0.05</formula>
    </cfRule>
    <cfRule type="cellIs" priority="454" operator="lessThan">
      <formula>0.05</formula>
    </cfRule>
    <cfRule type="cellIs" dxfId="1357" priority="455" operator="lessThan">
      <formula>0.05</formula>
    </cfRule>
  </conditionalFormatting>
  <conditionalFormatting sqref="G119">
    <cfRule type="cellIs" dxfId="1356" priority="450" operator="lessThan">
      <formula>0.05</formula>
    </cfRule>
    <cfRule type="cellIs" priority="451" operator="lessThan">
      <formula>0.05</formula>
    </cfRule>
    <cfRule type="cellIs" dxfId="1355" priority="452" operator="lessThan">
      <formula>0.05</formula>
    </cfRule>
  </conditionalFormatting>
  <conditionalFormatting sqref="H128">
    <cfRule type="cellIs" dxfId="1354" priority="447" operator="lessThan">
      <formula>0.05</formula>
    </cfRule>
    <cfRule type="cellIs" priority="448" operator="lessThan">
      <formula>0.05</formula>
    </cfRule>
    <cfRule type="cellIs" dxfId="1353" priority="449" operator="lessThan">
      <formula>0.05</formula>
    </cfRule>
  </conditionalFormatting>
  <conditionalFormatting sqref="H127:H128">
    <cfRule type="cellIs" dxfId="1352" priority="446" operator="lessThan">
      <formula>0.05</formula>
    </cfRule>
  </conditionalFormatting>
  <conditionalFormatting sqref="H119">
    <cfRule type="cellIs" dxfId="1351" priority="443" operator="lessThan">
      <formula>0.05</formula>
    </cfRule>
    <cfRule type="cellIs" priority="444" operator="lessThan">
      <formula>0.05</formula>
    </cfRule>
    <cfRule type="cellIs" dxfId="1350" priority="445" operator="lessThan">
      <formula>0.05</formula>
    </cfRule>
  </conditionalFormatting>
  <conditionalFormatting sqref="G126">
    <cfRule type="cellIs" dxfId="1349" priority="440" operator="lessThan">
      <formula>0.05</formula>
    </cfRule>
    <cfRule type="cellIs" priority="441" operator="lessThan">
      <formula>0.05</formula>
    </cfRule>
    <cfRule type="cellIs" dxfId="1348" priority="442" operator="lessThan">
      <formula>0.05</formula>
    </cfRule>
  </conditionalFormatting>
  <conditionalFormatting sqref="H126">
    <cfRule type="cellIs" dxfId="1347" priority="437" operator="lessThan">
      <formula>0.05</formula>
    </cfRule>
    <cfRule type="cellIs" priority="438" operator="lessThan">
      <formula>0.05</formula>
    </cfRule>
    <cfRule type="cellIs" dxfId="1346" priority="439" operator="lessThan">
      <formula>0.05</formula>
    </cfRule>
  </conditionalFormatting>
  <conditionalFormatting sqref="H129:H130">
    <cfRule type="cellIs" dxfId="1345" priority="434" operator="lessThan">
      <formula>0.05</formula>
    </cfRule>
    <cfRule type="cellIs" priority="435" operator="lessThan">
      <formula>0.05</formula>
    </cfRule>
    <cfRule type="cellIs" dxfId="1344" priority="436" operator="lessThan">
      <formula>0.05</formula>
    </cfRule>
  </conditionalFormatting>
  <conditionalFormatting sqref="G138">
    <cfRule type="cellIs" dxfId="1343" priority="431" operator="lessThan">
      <formula>0.05</formula>
    </cfRule>
    <cfRule type="cellIs" priority="432" operator="lessThan">
      <formula>0.05</formula>
    </cfRule>
    <cfRule type="cellIs" dxfId="1342" priority="433" operator="lessThan">
      <formula>0.05</formula>
    </cfRule>
  </conditionalFormatting>
  <conditionalFormatting sqref="G141">
    <cfRule type="cellIs" dxfId="1341" priority="428" operator="lessThan">
      <formula>0.05</formula>
    </cfRule>
    <cfRule type="cellIs" priority="429" operator="lessThan">
      <formula>0.05</formula>
    </cfRule>
    <cfRule type="cellIs" dxfId="1340" priority="430" operator="lessThan">
      <formula>0.05</formula>
    </cfRule>
  </conditionalFormatting>
  <conditionalFormatting sqref="G144">
    <cfRule type="cellIs" dxfId="1339" priority="425" operator="lessThan">
      <formula>0.05</formula>
    </cfRule>
    <cfRule type="cellIs" priority="426" operator="lessThan">
      <formula>0.05</formula>
    </cfRule>
    <cfRule type="cellIs" dxfId="1338" priority="427" operator="lessThan">
      <formula>0.05</formula>
    </cfRule>
  </conditionalFormatting>
  <conditionalFormatting sqref="G170 G172:G173 G175:G176">
    <cfRule type="cellIs" dxfId="1337" priority="422" operator="lessThan">
      <formula>0.05</formula>
    </cfRule>
    <cfRule type="cellIs" priority="423" operator="lessThan">
      <formula>0.05</formula>
    </cfRule>
    <cfRule type="cellIs" dxfId="1336" priority="424" operator="lessThan">
      <formula>0.05</formula>
    </cfRule>
  </conditionalFormatting>
  <conditionalFormatting sqref="H163 H166:H176">
    <cfRule type="cellIs" dxfId="1335" priority="421" operator="lessThan">
      <formula>0.05</formula>
    </cfRule>
  </conditionalFormatting>
  <conditionalFormatting sqref="H165">
    <cfRule type="cellIs" dxfId="1334" priority="418" operator="lessThan">
      <formula>0.05</formula>
    </cfRule>
    <cfRule type="cellIs" priority="419" operator="lessThan">
      <formula>0.05</formula>
    </cfRule>
    <cfRule type="cellIs" dxfId="1333" priority="420" operator="lessThan">
      <formula>0.05</formula>
    </cfRule>
  </conditionalFormatting>
  <conditionalFormatting sqref="H161">
    <cfRule type="cellIs" dxfId="1332" priority="415" operator="lessThan">
      <formula>0.05</formula>
    </cfRule>
    <cfRule type="cellIs" priority="416" operator="lessThan">
      <formula>0.05</formula>
    </cfRule>
    <cfRule type="cellIs" dxfId="1331" priority="417" operator="lessThan">
      <formula>0.05</formula>
    </cfRule>
  </conditionalFormatting>
  <conditionalFormatting sqref="H160">
    <cfRule type="cellIs" dxfId="1330" priority="412" operator="lessThan">
      <formula>0.05</formula>
    </cfRule>
    <cfRule type="cellIs" priority="413" operator="lessThan">
      <formula>0.05</formula>
    </cfRule>
    <cfRule type="cellIs" dxfId="1329" priority="414" operator="lessThan">
      <formula>0.05</formula>
    </cfRule>
  </conditionalFormatting>
  <conditionalFormatting sqref="G149 G157:G160">
    <cfRule type="cellIs" dxfId="1328" priority="402" operator="lessThan">
      <formula>0.05</formula>
    </cfRule>
    <cfRule type="cellIs" priority="403" operator="lessThan">
      <formula>0.05</formula>
    </cfRule>
    <cfRule type="cellIs" dxfId="1327" priority="404" operator="lessThan">
      <formula>0.05</formula>
    </cfRule>
  </conditionalFormatting>
  <conditionalFormatting sqref="H158">
    <cfRule type="cellIs" dxfId="1326" priority="399" operator="lessThan">
      <formula>0.05</formula>
    </cfRule>
    <cfRule type="cellIs" priority="400" operator="lessThan">
      <formula>0.05</formula>
    </cfRule>
    <cfRule type="cellIs" dxfId="1325" priority="401" operator="lessThan">
      <formula>0.05</formula>
    </cfRule>
  </conditionalFormatting>
  <conditionalFormatting sqref="H157:H158">
    <cfRule type="cellIs" dxfId="1324" priority="398" operator="lessThan">
      <formula>0.05</formula>
    </cfRule>
  </conditionalFormatting>
  <conditionalFormatting sqref="G21:G22">
    <cfRule type="cellIs" dxfId="1323" priority="374" operator="lessThan">
      <formula>0.05</formula>
    </cfRule>
    <cfRule type="cellIs" priority="375" operator="lessThan">
      <formula>0.05</formula>
    </cfRule>
    <cfRule type="cellIs" dxfId="1322" priority="376" operator="lessThan">
      <formula>0.05</formula>
    </cfRule>
  </conditionalFormatting>
  <conditionalFormatting sqref="G20">
    <cfRule type="cellIs" dxfId="1321" priority="371" operator="lessThan">
      <formula>0.05</formula>
    </cfRule>
    <cfRule type="cellIs" priority="372" operator="lessThan">
      <formula>0.05</formula>
    </cfRule>
    <cfRule type="cellIs" dxfId="1320" priority="373" operator="lessThan">
      <formula>0.05</formula>
    </cfRule>
  </conditionalFormatting>
  <conditionalFormatting sqref="G24">
    <cfRule type="cellIs" dxfId="1319" priority="368" operator="lessThan">
      <formula>0.05</formula>
    </cfRule>
    <cfRule type="cellIs" priority="369" operator="lessThan">
      <formula>0.05</formula>
    </cfRule>
    <cfRule type="cellIs" dxfId="1318" priority="370" operator="lessThan">
      <formula>0.05</formula>
    </cfRule>
  </conditionalFormatting>
  <conditionalFormatting sqref="G22">
    <cfRule type="cellIs" dxfId="1317" priority="365" operator="lessThan">
      <formula>0.05</formula>
    </cfRule>
    <cfRule type="cellIs" priority="366" operator="lessThan">
      <formula>0.05</formula>
    </cfRule>
    <cfRule type="cellIs" dxfId="1316" priority="367" operator="lessThan">
      <formula>0.05</formula>
    </cfRule>
  </conditionalFormatting>
  <conditionalFormatting sqref="G109">
    <cfRule type="cellIs" dxfId="1315" priority="362" operator="lessThan">
      <formula>0.05</formula>
    </cfRule>
    <cfRule type="cellIs" priority="363" operator="lessThan">
      <formula>0.05</formula>
    </cfRule>
    <cfRule type="cellIs" dxfId="1314" priority="364" operator="lessThan">
      <formula>0.05</formula>
    </cfRule>
  </conditionalFormatting>
  <conditionalFormatting sqref="G106">
    <cfRule type="cellIs" dxfId="1313" priority="359" operator="lessThan">
      <formula>0.05</formula>
    </cfRule>
    <cfRule type="cellIs" priority="360" operator="lessThan">
      <formula>0.05</formula>
    </cfRule>
    <cfRule type="cellIs" dxfId="1312" priority="361" operator="lessThan">
      <formula>0.05</formula>
    </cfRule>
  </conditionalFormatting>
  <conditionalFormatting sqref="G102">
    <cfRule type="cellIs" dxfId="1311" priority="356" operator="lessThan">
      <formula>0.05</formula>
    </cfRule>
    <cfRule type="cellIs" priority="357" operator="lessThan">
      <formula>0.05</formula>
    </cfRule>
    <cfRule type="cellIs" dxfId="1310" priority="358" operator="lessThan">
      <formula>0.05</formula>
    </cfRule>
  </conditionalFormatting>
  <conditionalFormatting sqref="G146">
    <cfRule type="cellIs" dxfId="1309" priority="347" operator="lessThan">
      <formula>0.05</formula>
    </cfRule>
    <cfRule type="cellIs" priority="348" operator="lessThan">
      <formula>0.05</formula>
    </cfRule>
    <cfRule type="cellIs" dxfId="1308" priority="349" operator="lessThan">
      <formula>0.05</formula>
    </cfRule>
  </conditionalFormatting>
  <conditionalFormatting sqref="G198">
    <cfRule type="cellIs" dxfId="1307" priority="300" operator="lessThan">
      <formula>0.05</formula>
    </cfRule>
    <cfRule type="cellIs" priority="301" operator="lessThan">
      <formula>0.05</formula>
    </cfRule>
    <cfRule type="cellIs" dxfId="1306" priority="302" operator="lessThan">
      <formula>0.05</formula>
    </cfRule>
  </conditionalFormatting>
  <conditionalFormatting sqref="G142">
    <cfRule type="cellIs" dxfId="1305" priority="353" operator="lessThan">
      <formula>0.05</formula>
    </cfRule>
    <cfRule type="cellIs" priority="354" operator="lessThan">
      <formula>0.05</formula>
    </cfRule>
    <cfRule type="cellIs" dxfId="1304" priority="355" operator="lessThan">
      <formula>0.05</formula>
    </cfRule>
  </conditionalFormatting>
  <conditionalFormatting sqref="G145">
    <cfRule type="cellIs" dxfId="1303" priority="350" operator="lessThan">
      <formula>0.05</formula>
    </cfRule>
    <cfRule type="cellIs" priority="351" operator="lessThan">
      <formula>0.05</formula>
    </cfRule>
    <cfRule type="cellIs" dxfId="1302" priority="352" operator="lessThan">
      <formula>0.05</formula>
    </cfRule>
  </conditionalFormatting>
  <conditionalFormatting sqref="G169">
    <cfRule type="cellIs" dxfId="1301" priority="344" operator="lessThan">
      <formula>0.05</formula>
    </cfRule>
    <cfRule type="cellIs" priority="345" operator="lessThan">
      <formula>0.05</formula>
    </cfRule>
    <cfRule type="cellIs" dxfId="1300" priority="346" operator="lessThan">
      <formula>0.05</formula>
    </cfRule>
  </conditionalFormatting>
  <conditionalFormatting sqref="G158">
    <cfRule type="cellIs" dxfId="1299" priority="341" operator="lessThan">
      <formula>0.05</formula>
    </cfRule>
    <cfRule type="cellIs" priority="342" operator="lessThan">
      <formula>0.05</formula>
    </cfRule>
    <cfRule type="cellIs" dxfId="1298" priority="343" operator="lessThan">
      <formula>0.05</formula>
    </cfRule>
  </conditionalFormatting>
  <conditionalFormatting sqref="H194">
    <cfRule type="cellIs" dxfId="1297" priority="322" operator="lessThan">
      <formula>0.05</formula>
    </cfRule>
    <cfRule type="cellIs" priority="323" operator="lessThan">
      <formula>0.05</formula>
    </cfRule>
    <cfRule type="cellIs" dxfId="1296" priority="324" operator="lessThan">
      <formula>0.05</formula>
    </cfRule>
  </conditionalFormatting>
  <conditionalFormatting sqref="H179:H180">
    <cfRule type="cellIs" dxfId="1295" priority="312" operator="lessThan">
      <formula>0.05</formula>
    </cfRule>
    <cfRule type="cellIs" priority="313" operator="lessThan">
      <formula>0.05</formula>
    </cfRule>
    <cfRule type="cellIs" dxfId="1294" priority="314" operator="lessThan">
      <formula>0.05</formula>
    </cfRule>
  </conditionalFormatting>
  <conditionalFormatting sqref="H195">
    <cfRule type="cellIs" dxfId="1293" priority="334" operator="lessThan">
      <formula>0.05</formula>
    </cfRule>
    <cfRule type="cellIs" priority="335" operator="lessThan">
      <formula>0.05</formula>
    </cfRule>
    <cfRule type="cellIs" dxfId="1292" priority="336" operator="lessThan">
      <formula>0.05</formula>
    </cfRule>
  </conditionalFormatting>
  <conditionalFormatting sqref="H191">
    <cfRule type="cellIs" dxfId="1291" priority="331" operator="lessThan">
      <formula>0.05</formula>
    </cfRule>
    <cfRule type="cellIs" priority="332" operator="lessThan">
      <formula>0.05</formula>
    </cfRule>
    <cfRule type="cellIs" dxfId="1290" priority="333" operator="lessThan">
      <formula>0.05</formula>
    </cfRule>
  </conditionalFormatting>
  <conditionalFormatting sqref="H190">
    <cfRule type="cellIs" dxfId="1289" priority="328" operator="lessThan">
      <formula>0.05</formula>
    </cfRule>
    <cfRule type="cellIs" priority="329" operator="lessThan">
      <formula>0.05</formula>
    </cfRule>
    <cfRule type="cellIs" dxfId="1288" priority="330" operator="lessThan">
      <formula>0.05</formula>
    </cfRule>
  </conditionalFormatting>
  <conditionalFormatting sqref="H192">
    <cfRule type="cellIs" dxfId="1287" priority="325" operator="lessThan">
      <formula>0.05</formula>
    </cfRule>
    <cfRule type="cellIs" priority="326" operator="lessThan">
      <formula>0.05</formula>
    </cfRule>
    <cfRule type="cellIs" dxfId="1286" priority="327" operator="lessThan">
      <formula>0.05</formula>
    </cfRule>
  </conditionalFormatting>
  <conditionalFormatting sqref="G191 G200 G203 G205 G194:G197">
    <cfRule type="cellIs" dxfId="1285" priority="338" operator="lessThan">
      <formula>0.05</formula>
    </cfRule>
    <cfRule type="cellIs" priority="339" operator="lessThan">
      <formula>0.05</formula>
    </cfRule>
    <cfRule type="cellIs" dxfId="1284" priority="340" operator="lessThan">
      <formula>0.05</formula>
    </cfRule>
  </conditionalFormatting>
  <conditionalFormatting sqref="H193">
    <cfRule type="cellIs" dxfId="1283" priority="337" operator="lessThan">
      <formula>0.05</formula>
    </cfRule>
  </conditionalFormatting>
  <conditionalFormatting sqref="G179:G180">
    <cfRule type="cellIs" dxfId="1282" priority="319" operator="lessThan">
      <formula>0.05</formula>
    </cfRule>
    <cfRule type="cellIs" priority="320" operator="lessThan">
      <formula>0.05</formula>
    </cfRule>
    <cfRule type="cellIs" dxfId="1281" priority="321" operator="lessThan">
      <formula>0.05</formula>
    </cfRule>
  </conditionalFormatting>
  <conditionalFormatting sqref="H188">
    <cfRule type="cellIs" dxfId="1280" priority="316" operator="lessThan">
      <formula>0.05</formula>
    </cfRule>
    <cfRule type="cellIs" priority="317" operator="lessThan">
      <formula>0.05</formula>
    </cfRule>
    <cfRule type="cellIs" dxfId="1279" priority="318" operator="lessThan">
      <formula>0.05</formula>
    </cfRule>
  </conditionalFormatting>
  <conditionalFormatting sqref="H187:H188">
    <cfRule type="cellIs" dxfId="1278" priority="315" operator="lessThan">
      <formula>0.05</formula>
    </cfRule>
  </conditionalFormatting>
  <conditionalFormatting sqref="G186">
    <cfRule type="cellIs" dxfId="1277" priority="309" operator="lessThan">
      <formula>0.05</formula>
    </cfRule>
    <cfRule type="cellIs" priority="310" operator="lessThan">
      <formula>0.05</formula>
    </cfRule>
    <cfRule type="cellIs" dxfId="1276" priority="311" operator="lessThan">
      <formula>0.05</formula>
    </cfRule>
  </conditionalFormatting>
  <conditionalFormatting sqref="H186">
    <cfRule type="cellIs" dxfId="1275" priority="306" operator="lessThan">
      <formula>0.05</formula>
    </cfRule>
    <cfRule type="cellIs" priority="307" operator="lessThan">
      <formula>0.05</formula>
    </cfRule>
    <cfRule type="cellIs" dxfId="1274" priority="308" operator="lessThan">
      <formula>0.05</formula>
    </cfRule>
  </conditionalFormatting>
  <conditionalFormatting sqref="H189:H190">
    <cfRule type="cellIs" dxfId="1273" priority="303" operator="lessThan">
      <formula>0.05</formula>
    </cfRule>
    <cfRule type="cellIs" priority="304" operator="lessThan">
      <formula>0.05</formula>
    </cfRule>
    <cfRule type="cellIs" dxfId="1272" priority="305" operator="lessThan">
      <formula>0.05</formula>
    </cfRule>
  </conditionalFormatting>
  <conditionalFormatting sqref="G201">
    <cfRule type="cellIs" dxfId="1271" priority="297" operator="lessThan">
      <formula>0.05</formula>
    </cfRule>
    <cfRule type="cellIs" priority="298" operator="lessThan">
      <formula>0.05</formula>
    </cfRule>
    <cfRule type="cellIs" dxfId="1270" priority="299" operator="lessThan">
      <formula>0.05</formula>
    </cfRule>
  </conditionalFormatting>
  <conditionalFormatting sqref="G204">
    <cfRule type="cellIs" dxfId="1269" priority="294" operator="lessThan">
      <formula>0.05</formula>
    </cfRule>
    <cfRule type="cellIs" priority="295" operator="lessThan">
      <formula>0.05</formula>
    </cfRule>
    <cfRule type="cellIs" dxfId="1268" priority="296" operator="lessThan">
      <formula>0.05</formula>
    </cfRule>
  </conditionalFormatting>
  <conditionalFormatting sqref="G199">
    <cfRule type="cellIs" dxfId="1267" priority="291" operator="lessThan">
      <formula>0.05</formula>
    </cfRule>
    <cfRule type="cellIs" priority="292" operator="lessThan">
      <formula>0.05</formula>
    </cfRule>
    <cfRule type="cellIs" dxfId="1266" priority="293" operator="lessThan">
      <formula>0.05</formula>
    </cfRule>
  </conditionalFormatting>
  <conditionalFormatting sqref="G202">
    <cfRule type="cellIs" dxfId="1265" priority="288" operator="lessThan">
      <formula>0.05</formula>
    </cfRule>
    <cfRule type="cellIs" priority="289" operator="lessThan">
      <formula>0.05</formula>
    </cfRule>
    <cfRule type="cellIs" dxfId="1264" priority="290" operator="lessThan">
      <formula>0.05</formula>
    </cfRule>
  </conditionalFormatting>
  <conditionalFormatting sqref="G190">
    <cfRule type="cellIs" dxfId="1263" priority="285" operator="lessThan">
      <formula>0.05</formula>
    </cfRule>
    <cfRule type="cellIs" priority="286" operator="lessThan">
      <formula>0.05</formula>
    </cfRule>
    <cfRule type="cellIs" dxfId="1262" priority="287" operator="lessThan">
      <formula>0.05</formula>
    </cfRule>
  </conditionalFormatting>
  <conditionalFormatting sqref="G192">
    <cfRule type="cellIs" dxfId="1261" priority="282" operator="lessThan">
      <formula>0.05</formula>
    </cfRule>
    <cfRule type="cellIs" priority="283" operator="lessThan">
      <formula>0.05</formula>
    </cfRule>
    <cfRule type="cellIs" dxfId="1260" priority="284" operator="lessThan">
      <formula>0.05</formula>
    </cfRule>
  </conditionalFormatting>
  <conditionalFormatting sqref="G193">
    <cfRule type="cellIs" dxfId="1259" priority="279" operator="lessThan">
      <formula>0.05</formula>
    </cfRule>
    <cfRule type="cellIs" priority="280" operator="lessThan">
      <formula>0.05</formula>
    </cfRule>
    <cfRule type="cellIs" dxfId="1258" priority="281" operator="lessThan">
      <formula>0.05</formula>
    </cfRule>
  </conditionalFormatting>
  <conditionalFormatting sqref="G84">
    <cfRule type="cellIs" dxfId="1257" priority="252" operator="lessThan">
      <formula>0.05</formula>
    </cfRule>
    <cfRule type="cellIs" priority="253" operator="lessThan">
      <formula>0.05</formula>
    </cfRule>
    <cfRule type="cellIs" dxfId="1256" priority="254" operator="lessThan">
      <formula>0.05</formula>
    </cfRule>
  </conditionalFormatting>
  <conditionalFormatting sqref="G80 G82:G83 G85:G86">
    <cfRule type="cellIs" dxfId="1255" priority="276" operator="lessThan">
      <formula>0.05</formula>
    </cfRule>
    <cfRule type="cellIs" priority="277" operator="lessThan">
      <formula>0.05</formula>
    </cfRule>
    <cfRule type="cellIs" dxfId="1254" priority="278" operator="lessThan">
      <formula>0.05</formula>
    </cfRule>
  </conditionalFormatting>
  <conditionalFormatting sqref="G79">
    <cfRule type="cellIs" dxfId="1253" priority="273" operator="lessThan">
      <formula>0.05</formula>
    </cfRule>
    <cfRule type="cellIs" priority="274" operator="lessThan">
      <formula>0.05</formula>
    </cfRule>
    <cfRule type="cellIs" dxfId="1252" priority="275" operator="lessThan">
      <formula>0.05</formula>
    </cfRule>
  </conditionalFormatting>
  <conditionalFormatting sqref="G69">
    <cfRule type="cellIs" dxfId="1251" priority="270" operator="lessThan">
      <formula>0.05</formula>
    </cfRule>
    <cfRule type="cellIs" priority="271" operator="lessThan">
      <formula>0.05</formula>
    </cfRule>
    <cfRule type="cellIs" dxfId="1250" priority="272" operator="lessThan">
      <formula>0.05</formula>
    </cfRule>
  </conditionalFormatting>
  <conditionalFormatting sqref="H69">
    <cfRule type="cellIs" dxfId="1249" priority="267" operator="lessThan">
      <formula>0.05</formula>
    </cfRule>
    <cfRule type="cellIs" priority="268" operator="lessThan">
      <formula>0.05</formula>
    </cfRule>
    <cfRule type="cellIs" dxfId="1248" priority="269" operator="lessThan">
      <formula>0.05</formula>
    </cfRule>
  </conditionalFormatting>
  <conditionalFormatting sqref="G76">
    <cfRule type="cellIs" dxfId="1247" priority="264" operator="lessThan">
      <formula>0.05</formula>
    </cfRule>
    <cfRule type="cellIs" priority="265" operator="lessThan">
      <formula>0.05</formula>
    </cfRule>
    <cfRule type="cellIs" dxfId="1246" priority="266" operator="lessThan">
      <formula>0.05</formula>
    </cfRule>
  </conditionalFormatting>
  <conditionalFormatting sqref="H76">
    <cfRule type="cellIs" dxfId="1245" priority="261" operator="lessThan">
      <formula>0.05</formula>
    </cfRule>
    <cfRule type="cellIs" priority="262" operator="lessThan">
      <formula>0.05</formula>
    </cfRule>
    <cfRule type="cellIs" dxfId="1244" priority="263" operator="lessThan">
      <formula>0.05</formula>
    </cfRule>
  </conditionalFormatting>
  <conditionalFormatting sqref="G78">
    <cfRule type="cellIs" dxfId="1243" priority="258" operator="lessThan">
      <formula>0.05</formula>
    </cfRule>
    <cfRule type="cellIs" priority="259" operator="lessThan">
      <formula>0.05</formula>
    </cfRule>
    <cfRule type="cellIs" dxfId="1242" priority="260" operator="lessThan">
      <formula>0.05</formula>
    </cfRule>
  </conditionalFormatting>
  <conditionalFormatting sqref="G81">
    <cfRule type="cellIs" dxfId="1241" priority="255" operator="lessThan">
      <formula>0.05</formula>
    </cfRule>
    <cfRule type="cellIs" priority="256" operator="lessThan">
      <formula>0.05</formula>
    </cfRule>
    <cfRule type="cellIs" dxfId="1240" priority="257" operator="lessThan">
      <formula>0.05</formula>
    </cfRule>
  </conditionalFormatting>
  <conditionalFormatting sqref="G10:G11 G13">
    <cfRule type="cellIs" dxfId="1239" priority="249" operator="lessThan">
      <formula>0.05</formula>
    </cfRule>
    <cfRule type="cellIs" priority="250" operator="lessThan">
      <formula>0.05</formula>
    </cfRule>
    <cfRule type="cellIs" dxfId="1238" priority="251" operator="lessThan">
      <formula>0.05</formula>
    </cfRule>
  </conditionalFormatting>
  <conditionalFormatting sqref="G90:G91 G94">
    <cfRule type="cellIs" dxfId="1237" priority="246" operator="lessThan">
      <formula>0.05</formula>
    </cfRule>
    <cfRule type="cellIs" priority="247" operator="lessThan">
      <formula>0.05</formula>
    </cfRule>
    <cfRule type="cellIs" dxfId="1236" priority="248" operator="lessThan">
      <formula>0.05</formula>
    </cfRule>
  </conditionalFormatting>
  <conditionalFormatting sqref="G40:G41 G44:G45">
    <cfRule type="cellIs" dxfId="1235" priority="243" operator="lessThan">
      <formula>0.05</formula>
    </cfRule>
    <cfRule type="cellIs" priority="244" operator="lessThan">
      <formula>0.05</formula>
    </cfRule>
    <cfRule type="cellIs" dxfId="1234" priority="245" operator="lessThan">
      <formula>0.05</formula>
    </cfRule>
  </conditionalFormatting>
  <conditionalFormatting sqref="G70:G71 G73 G75">
    <cfRule type="cellIs" dxfId="1233" priority="240" operator="lessThan">
      <formula>0.05</formula>
    </cfRule>
    <cfRule type="cellIs" priority="241" operator="lessThan">
      <formula>0.05</formula>
    </cfRule>
    <cfRule type="cellIs" dxfId="1232" priority="242" operator="lessThan">
      <formula>0.05</formula>
    </cfRule>
  </conditionalFormatting>
  <conditionalFormatting sqref="G120:G121 G123">
    <cfRule type="cellIs" dxfId="1231" priority="237" operator="lessThan">
      <formula>0.05</formula>
    </cfRule>
    <cfRule type="cellIs" priority="238" operator="lessThan">
      <formula>0.05</formula>
    </cfRule>
    <cfRule type="cellIs" dxfId="1230" priority="239" operator="lessThan">
      <formula>0.05</formula>
    </cfRule>
  </conditionalFormatting>
  <conditionalFormatting sqref="G150:G155">
    <cfRule type="cellIs" dxfId="1229" priority="234" operator="lessThan">
      <formula>0.05</formula>
    </cfRule>
    <cfRule type="cellIs" priority="235" operator="lessThan">
      <formula>0.05</formula>
    </cfRule>
    <cfRule type="cellIs" dxfId="1228" priority="236" operator="lessThan">
      <formula>0.05</formula>
    </cfRule>
  </conditionalFormatting>
  <conditionalFormatting sqref="G181">
    <cfRule type="cellIs" dxfId="1227" priority="231" operator="lessThan">
      <formula>0.05</formula>
    </cfRule>
    <cfRule type="cellIs" priority="232" operator="lessThan">
      <formula>0.05</formula>
    </cfRule>
    <cfRule type="cellIs" dxfId="1226" priority="233" operator="lessThan">
      <formula>0.05</formula>
    </cfRule>
  </conditionalFormatting>
  <conditionalFormatting sqref="G12">
    <cfRule type="cellIs" dxfId="1225" priority="228" operator="lessThan">
      <formula>0.05</formula>
    </cfRule>
    <cfRule type="cellIs" priority="229" operator="lessThan">
      <formula>0.05</formula>
    </cfRule>
    <cfRule type="cellIs" dxfId="1224" priority="230" operator="lessThan">
      <formula>0.05</formula>
    </cfRule>
  </conditionalFormatting>
  <conditionalFormatting sqref="G14">
    <cfRule type="cellIs" dxfId="1223" priority="225" operator="lessThan">
      <formula>0.05</formula>
    </cfRule>
    <cfRule type="cellIs" priority="226" operator="lessThan">
      <formula>0.05</formula>
    </cfRule>
    <cfRule type="cellIs" dxfId="1222" priority="227" operator="lessThan">
      <formula>0.05</formula>
    </cfRule>
  </conditionalFormatting>
  <conditionalFormatting sqref="G15">
    <cfRule type="cellIs" dxfId="1221" priority="222" operator="lessThan">
      <formula>0.05</formula>
    </cfRule>
    <cfRule type="cellIs" priority="223" operator="lessThan">
      <formula>0.05</formula>
    </cfRule>
    <cfRule type="cellIs" dxfId="1220" priority="224" operator="lessThan">
      <formula>0.05</formula>
    </cfRule>
  </conditionalFormatting>
  <conditionalFormatting sqref="G92">
    <cfRule type="cellIs" dxfId="1219" priority="219" operator="lessThan">
      <formula>0.05</formula>
    </cfRule>
    <cfRule type="cellIs" priority="220" operator="lessThan">
      <formula>0.05</formula>
    </cfRule>
    <cfRule type="cellIs" dxfId="1218" priority="221" operator="lessThan">
      <formula>0.05</formula>
    </cfRule>
  </conditionalFormatting>
  <conditionalFormatting sqref="G93">
    <cfRule type="cellIs" dxfId="1217" priority="216" operator="lessThan">
      <formula>0.05</formula>
    </cfRule>
    <cfRule type="cellIs" priority="217" operator="lessThan">
      <formula>0.05</formula>
    </cfRule>
    <cfRule type="cellIs" dxfId="1216" priority="218" operator="lessThan">
      <formula>0.05</formula>
    </cfRule>
  </conditionalFormatting>
  <conditionalFormatting sqref="G95">
    <cfRule type="cellIs" dxfId="1215" priority="213" operator="lessThan">
      <formula>0.05</formula>
    </cfRule>
    <cfRule type="cellIs" priority="214" operator="lessThan">
      <formula>0.05</formula>
    </cfRule>
    <cfRule type="cellIs" dxfId="1214" priority="215" operator="lessThan">
      <formula>0.05</formula>
    </cfRule>
  </conditionalFormatting>
  <conditionalFormatting sqref="G122">
    <cfRule type="cellIs" dxfId="1213" priority="210" operator="lessThan">
      <formula>0.05</formula>
    </cfRule>
    <cfRule type="cellIs" priority="211" operator="lessThan">
      <formula>0.05</formula>
    </cfRule>
    <cfRule type="cellIs" dxfId="1212" priority="212" operator="lessThan">
      <formula>0.05</formula>
    </cfRule>
  </conditionalFormatting>
  <conditionalFormatting sqref="G124">
    <cfRule type="cellIs" dxfId="1211" priority="207" operator="lessThan">
      <formula>0.05</formula>
    </cfRule>
    <cfRule type="cellIs" priority="208" operator="lessThan">
      <formula>0.05</formula>
    </cfRule>
    <cfRule type="cellIs" dxfId="1210" priority="209" operator="lessThan">
      <formula>0.05</formula>
    </cfRule>
  </conditionalFormatting>
  <conditionalFormatting sqref="G125">
    <cfRule type="cellIs" dxfId="1209" priority="204" operator="lessThan">
      <formula>0.05</formula>
    </cfRule>
    <cfRule type="cellIs" priority="205" operator="lessThan">
      <formula>0.05</formula>
    </cfRule>
    <cfRule type="cellIs" dxfId="1208" priority="206" operator="lessThan">
      <formula>0.05</formula>
    </cfRule>
  </conditionalFormatting>
  <conditionalFormatting sqref="G182">
    <cfRule type="cellIs" dxfId="1207" priority="201" operator="lessThan">
      <formula>0.05</formula>
    </cfRule>
    <cfRule type="cellIs" priority="202" operator="lessThan">
      <formula>0.05</formula>
    </cfRule>
    <cfRule type="cellIs" dxfId="1206" priority="203" operator="lessThan">
      <formula>0.05</formula>
    </cfRule>
  </conditionalFormatting>
  <conditionalFormatting sqref="G183">
    <cfRule type="cellIs" dxfId="1205" priority="198" operator="lessThan">
      <formula>0.05</formula>
    </cfRule>
    <cfRule type="cellIs" priority="199" operator="lessThan">
      <formula>0.05</formula>
    </cfRule>
    <cfRule type="cellIs" dxfId="1204" priority="200" operator="lessThan">
      <formula>0.05</formula>
    </cfRule>
  </conditionalFormatting>
  <conditionalFormatting sqref="G184">
    <cfRule type="cellIs" dxfId="1203" priority="195" operator="lessThan">
      <formula>0.05</formula>
    </cfRule>
    <cfRule type="cellIs" priority="196" operator="lessThan">
      <formula>0.05</formula>
    </cfRule>
    <cfRule type="cellIs" dxfId="1202" priority="197" operator="lessThan">
      <formula>0.05</formula>
    </cfRule>
  </conditionalFormatting>
  <conditionalFormatting sqref="G185">
    <cfRule type="cellIs" dxfId="1201" priority="192" operator="lessThan">
      <formula>0.05</formula>
    </cfRule>
    <cfRule type="cellIs" priority="193" operator="lessThan">
      <formula>0.05</formula>
    </cfRule>
    <cfRule type="cellIs" dxfId="1200" priority="194" operator="lessThan">
      <formula>0.05</formula>
    </cfRule>
  </conditionalFormatting>
  <conditionalFormatting sqref="G42">
    <cfRule type="cellIs" dxfId="1199" priority="189" operator="lessThan">
      <formula>0.05</formula>
    </cfRule>
    <cfRule type="cellIs" priority="190" operator="lessThan">
      <formula>0.05</formula>
    </cfRule>
    <cfRule type="cellIs" dxfId="1198" priority="191" operator="lessThan">
      <formula>0.05</formula>
    </cfRule>
  </conditionalFormatting>
  <conditionalFormatting sqref="G43">
    <cfRule type="cellIs" dxfId="1197" priority="186" operator="lessThan">
      <formula>0.05</formula>
    </cfRule>
    <cfRule type="cellIs" priority="187" operator="lessThan">
      <formula>0.05</formula>
    </cfRule>
    <cfRule type="cellIs" dxfId="1196" priority="188" operator="lessThan">
      <formula>0.05</formula>
    </cfRule>
  </conditionalFormatting>
  <conditionalFormatting sqref="G72">
    <cfRule type="cellIs" dxfId="1195" priority="183" operator="lessThan">
      <formula>0.05</formula>
    </cfRule>
    <cfRule type="cellIs" priority="184" operator="lessThan">
      <formula>0.05</formula>
    </cfRule>
    <cfRule type="cellIs" dxfId="1194" priority="185" operator="lessThan">
      <formula>0.05</formula>
    </cfRule>
  </conditionalFormatting>
  <conditionalFormatting sqref="G74">
    <cfRule type="cellIs" dxfId="1193" priority="180" operator="lessThan">
      <formula>0.05</formula>
    </cfRule>
    <cfRule type="cellIs" priority="181" operator="lessThan">
      <formula>0.05</formula>
    </cfRule>
    <cfRule type="cellIs" dxfId="1192" priority="182" operator="lessThan">
      <formula>0.05</formula>
    </cfRule>
  </conditionalFormatting>
  <conditionalFormatting sqref="G236">
    <cfRule type="cellIs" dxfId="1191" priority="177" operator="lessThan">
      <formula>0.05</formula>
    </cfRule>
    <cfRule type="cellIs" priority="178" operator="lessThan">
      <formula>0.05</formula>
    </cfRule>
    <cfRule type="cellIs" dxfId="1190" priority="179" operator="lessThan">
      <formula>0.05</formula>
    </cfRule>
  </conditionalFormatting>
  <conditionalFormatting sqref="H226:H236">
    <cfRule type="cellIs" dxfId="1189" priority="176" operator="lessThan">
      <formula>0.05</formula>
    </cfRule>
  </conditionalFormatting>
  <conditionalFormatting sqref="G228">
    <cfRule type="cellIs" dxfId="1188" priority="141" operator="lessThan">
      <formula>0.05</formula>
    </cfRule>
    <cfRule type="cellIs" priority="142" operator="lessThan">
      <formula>0.05</formula>
    </cfRule>
    <cfRule type="cellIs" dxfId="1187" priority="143" operator="lessThan">
      <formula>0.05</formula>
    </cfRule>
  </conditionalFormatting>
  <conditionalFormatting sqref="H209:H210">
    <cfRule type="cellIs" dxfId="1186" priority="150" operator="lessThan">
      <formula>0.05</formula>
    </cfRule>
    <cfRule type="cellIs" priority="151" operator="lessThan">
      <formula>0.05</formula>
    </cfRule>
    <cfRule type="cellIs" dxfId="1185" priority="152" operator="lessThan">
      <formula>0.05</formula>
    </cfRule>
  </conditionalFormatting>
  <conditionalFormatting sqref="H225">
    <cfRule type="cellIs" dxfId="1184" priority="169" operator="lessThan">
      <formula>0.05</formula>
    </cfRule>
    <cfRule type="cellIs" priority="170" operator="lessThan">
      <formula>0.05</formula>
    </cfRule>
    <cfRule type="cellIs" dxfId="1183" priority="171" operator="lessThan">
      <formula>0.05</formula>
    </cfRule>
  </conditionalFormatting>
  <conditionalFormatting sqref="H221">
    <cfRule type="cellIs" dxfId="1182" priority="166" operator="lessThan">
      <formula>0.05</formula>
    </cfRule>
    <cfRule type="cellIs" priority="167" operator="lessThan">
      <formula>0.05</formula>
    </cfRule>
    <cfRule type="cellIs" dxfId="1181" priority="168" operator="lessThan">
      <formula>0.05</formula>
    </cfRule>
  </conditionalFormatting>
  <conditionalFormatting sqref="H220">
    <cfRule type="cellIs" dxfId="1180" priority="163" operator="lessThan">
      <formula>0.05</formula>
    </cfRule>
    <cfRule type="cellIs" priority="164" operator="lessThan">
      <formula>0.05</formula>
    </cfRule>
    <cfRule type="cellIs" dxfId="1179" priority="165" operator="lessThan">
      <formula>0.05</formula>
    </cfRule>
  </conditionalFormatting>
  <conditionalFormatting sqref="H222">
    <cfRule type="cellIs" dxfId="1178" priority="160" operator="lessThan">
      <formula>0.05</formula>
    </cfRule>
    <cfRule type="cellIs" priority="161" operator="lessThan">
      <formula>0.05</formula>
    </cfRule>
    <cfRule type="cellIs" dxfId="1177" priority="162" operator="lessThan">
      <formula>0.05</formula>
    </cfRule>
  </conditionalFormatting>
  <conditionalFormatting sqref="G221 G230 G233 G235 G224:G227">
    <cfRule type="cellIs" dxfId="1176" priority="173" operator="lessThan">
      <formula>0.05</formula>
    </cfRule>
    <cfRule type="cellIs" priority="174" operator="lessThan">
      <formula>0.05</formula>
    </cfRule>
    <cfRule type="cellIs" dxfId="1175" priority="175" operator="lessThan">
      <formula>0.05</formula>
    </cfRule>
  </conditionalFormatting>
  <conditionalFormatting sqref="H223">
    <cfRule type="cellIs" dxfId="1174" priority="172" operator="lessThan">
      <formula>0.05</formula>
    </cfRule>
  </conditionalFormatting>
  <conditionalFormatting sqref="G209:G210">
    <cfRule type="cellIs" dxfId="1173" priority="157" operator="lessThan">
      <formula>0.05</formula>
    </cfRule>
    <cfRule type="cellIs" priority="158" operator="lessThan">
      <formula>0.05</formula>
    </cfRule>
    <cfRule type="cellIs" dxfId="1172" priority="159" operator="lessThan">
      <formula>0.05</formula>
    </cfRule>
  </conditionalFormatting>
  <conditionalFormatting sqref="H218">
    <cfRule type="cellIs" dxfId="1171" priority="154" operator="lessThan">
      <formula>0.05</formula>
    </cfRule>
    <cfRule type="cellIs" priority="155" operator="lessThan">
      <formula>0.05</formula>
    </cfRule>
    <cfRule type="cellIs" dxfId="1170" priority="156" operator="lessThan">
      <formula>0.05</formula>
    </cfRule>
  </conditionalFormatting>
  <conditionalFormatting sqref="H217:H218">
    <cfRule type="cellIs" dxfId="1169" priority="153" operator="lessThan">
      <formula>0.05</formula>
    </cfRule>
  </conditionalFormatting>
  <conditionalFormatting sqref="G216">
    <cfRule type="cellIs" dxfId="1168" priority="147" operator="lessThan">
      <formula>0.05</formula>
    </cfRule>
    <cfRule type="cellIs" priority="148" operator="lessThan">
      <formula>0.05</formula>
    </cfRule>
    <cfRule type="cellIs" dxfId="1167" priority="149" operator="lessThan">
      <formula>0.05</formula>
    </cfRule>
  </conditionalFormatting>
  <conditionalFormatting sqref="H216">
    <cfRule type="cellIs" dxfId="1166" priority="144" operator="lessThan">
      <formula>0.05</formula>
    </cfRule>
    <cfRule type="cellIs" priority="145" operator="lessThan">
      <formula>0.05</formula>
    </cfRule>
    <cfRule type="cellIs" dxfId="1165" priority="146" operator="lessThan">
      <formula>0.05</formula>
    </cfRule>
  </conditionalFormatting>
  <conditionalFormatting sqref="G231">
    <cfRule type="cellIs" dxfId="1164" priority="138" operator="lessThan">
      <formula>0.05</formula>
    </cfRule>
    <cfRule type="cellIs" priority="139" operator="lessThan">
      <formula>0.05</formula>
    </cfRule>
    <cfRule type="cellIs" dxfId="1163" priority="140" operator="lessThan">
      <formula>0.05</formula>
    </cfRule>
  </conditionalFormatting>
  <conditionalFormatting sqref="G234">
    <cfRule type="cellIs" dxfId="1162" priority="135" operator="lessThan">
      <formula>0.05</formula>
    </cfRule>
    <cfRule type="cellIs" priority="136" operator="lessThan">
      <formula>0.05</formula>
    </cfRule>
    <cfRule type="cellIs" dxfId="1161" priority="137" operator="lessThan">
      <formula>0.05</formula>
    </cfRule>
  </conditionalFormatting>
  <conditionalFormatting sqref="G232">
    <cfRule type="cellIs" dxfId="1160" priority="132" operator="lessThan">
      <formula>0.05</formula>
    </cfRule>
    <cfRule type="cellIs" priority="133" operator="lessThan">
      <formula>0.05</formula>
    </cfRule>
    <cfRule type="cellIs" dxfId="1159" priority="134" operator="lessThan">
      <formula>0.05</formula>
    </cfRule>
  </conditionalFormatting>
  <conditionalFormatting sqref="G220">
    <cfRule type="cellIs" dxfId="1158" priority="129" operator="lessThan">
      <formula>0.05</formula>
    </cfRule>
    <cfRule type="cellIs" priority="130" operator="lessThan">
      <formula>0.05</formula>
    </cfRule>
    <cfRule type="cellIs" dxfId="1157" priority="131" operator="lessThan">
      <formula>0.05</formula>
    </cfRule>
  </conditionalFormatting>
  <conditionalFormatting sqref="G222">
    <cfRule type="cellIs" dxfId="1156" priority="126" operator="lessThan">
      <formula>0.05</formula>
    </cfRule>
    <cfRule type="cellIs" priority="127" operator="lessThan">
      <formula>0.05</formula>
    </cfRule>
    <cfRule type="cellIs" dxfId="1155" priority="128" operator="lessThan">
      <formula>0.05</formula>
    </cfRule>
  </conditionalFormatting>
  <conditionalFormatting sqref="G223">
    <cfRule type="cellIs" dxfId="1154" priority="123" operator="lessThan">
      <formula>0.05</formula>
    </cfRule>
    <cfRule type="cellIs" priority="124" operator="lessThan">
      <formula>0.05</formula>
    </cfRule>
    <cfRule type="cellIs" dxfId="1153" priority="125" operator="lessThan">
      <formula>0.05</formula>
    </cfRule>
  </conditionalFormatting>
  <conditionalFormatting sqref="G211">
    <cfRule type="cellIs" dxfId="1152" priority="120" operator="lessThan">
      <formula>0.05</formula>
    </cfRule>
    <cfRule type="cellIs" priority="121" operator="lessThan">
      <formula>0.05</formula>
    </cfRule>
    <cfRule type="cellIs" dxfId="1151" priority="122" operator="lessThan">
      <formula>0.05</formula>
    </cfRule>
  </conditionalFormatting>
  <conditionalFormatting sqref="G212">
    <cfRule type="cellIs" dxfId="1150" priority="117" operator="lessThan">
      <formula>0.05</formula>
    </cfRule>
    <cfRule type="cellIs" priority="118" operator="lessThan">
      <formula>0.05</formula>
    </cfRule>
    <cfRule type="cellIs" dxfId="1149" priority="119" operator="lessThan">
      <formula>0.05</formula>
    </cfRule>
  </conditionalFormatting>
  <conditionalFormatting sqref="G213">
    <cfRule type="cellIs" dxfId="1148" priority="114" operator="lessThan">
      <formula>0.05</formula>
    </cfRule>
    <cfRule type="cellIs" priority="115" operator="lessThan">
      <formula>0.05</formula>
    </cfRule>
    <cfRule type="cellIs" dxfId="1147" priority="116" operator="lessThan">
      <formula>0.05</formula>
    </cfRule>
  </conditionalFormatting>
  <conditionalFormatting sqref="G214">
    <cfRule type="cellIs" dxfId="1146" priority="111" operator="lessThan">
      <formula>0.05</formula>
    </cfRule>
    <cfRule type="cellIs" priority="112" operator="lessThan">
      <formula>0.05</formula>
    </cfRule>
    <cfRule type="cellIs" dxfId="1145" priority="113" operator="lessThan">
      <formula>0.05</formula>
    </cfRule>
  </conditionalFormatting>
  <conditionalFormatting sqref="G215">
    <cfRule type="cellIs" dxfId="1144" priority="108" operator="lessThan">
      <formula>0.05</formula>
    </cfRule>
    <cfRule type="cellIs" priority="109" operator="lessThan">
      <formula>0.05</formula>
    </cfRule>
    <cfRule type="cellIs" dxfId="1143" priority="110" operator="lessThan">
      <formula>0.05</formula>
    </cfRule>
  </conditionalFormatting>
  <conditionalFormatting sqref="G229">
    <cfRule type="cellIs" dxfId="1142" priority="105" operator="lessThan">
      <formula>0.05</formula>
    </cfRule>
    <cfRule type="cellIs" priority="106" operator="lessThan">
      <formula>0.05</formula>
    </cfRule>
    <cfRule type="cellIs" dxfId="1141" priority="107" operator="lessThan">
      <formula>0.05</formula>
    </cfRule>
  </conditionalFormatting>
  <conditionalFormatting sqref="H219:H220">
    <cfRule type="cellIs" dxfId="1140" priority="102" operator="lessThan">
      <formula>0.05</formula>
    </cfRule>
    <cfRule type="cellIs" priority="103" operator="lessThan">
      <formula>0.05</formula>
    </cfRule>
    <cfRule type="cellIs" dxfId="1139" priority="104" operator="lessThan">
      <formula>0.05</formula>
    </cfRule>
  </conditionalFormatting>
  <conditionalFormatting sqref="H224">
    <cfRule type="cellIs" dxfId="1138" priority="99" operator="lessThan">
      <formula>0.05</formula>
    </cfRule>
    <cfRule type="cellIs" priority="100" operator="lessThan">
      <formula>0.05</formula>
    </cfRule>
    <cfRule type="cellIs" dxfId="1137" priority="101" operator="lessThan">
      <formula>0.05</formula>
    </cfRule>
  </conditionalFormatting>
  <conditionalFormatting sqref="G248">
    <cfRule type="cellIs" dxfId="1136" priority="86" operator="lessThan">
      <formula>0.05</formula>
    </cfRule>
    <cfRule type="cellIs" priority="87" operator="lessThan">
      <formula>0.05</formula>
    </cfRule>
    <cfRule type="cellIs" dxfId="1135" priority="88" operator="lessThan">
      <formula>0.05</formula>
    </cfRule>
  </conditionalFormatting>
  <conditionalFormatting sqref="G246">
    <cfRule type="cellIs" dxfId="1134" priority="92" operator="lessThan">
      <formula>0.05</formula>
    </cfRule>
    <cfRule type="cellIs" priority="93" operator="lessThan">
      <formula>0.05</formula>
    </cfRule>
    <cfRule type="cellIs" dxfId="1133" priority="94" operator="lessThan">
      <formula>0.05</formula>
    </cfRule>
  </conditionalFormatting>
  <conditionalFormatting sqref="H246">
    <cfRule type="cellIs" dxfId="1132" priority="89" operator="lessThan">
      <formula>0.05</formula>
    </cfRule>
    <cfRule type="cellIs" priority="90" operator="lessThan">
      <formula>0.05</formula>
    </cfRule>
    <cfRule type="cellIs" dxfId="1131" priority="91" operator="lessThan">
      <formula>0.05</formula>
    </cfRule>
  </conditionalFormatting>
  <conditionalFormatting sqref="H247:H248 H253:H257">
    <cfRule type="cellIs" dxfId="1130" priority="98" operator="lessThan">
      <formula>0.05</formula>
    </cfRule>
  </conditionalFormatting>
  <conditionalFormatting sqref="G257 G260:G266">
    <cfRule type="cellIs" dxfId="1129" priority="95" operator="lessThan">
      <formula>0.05</formula>
    </cfRule>
    <cfRule type="cellIs" priority="96" operator="lessThan">
      <formula>0.05</formula>
    </cfRule>
    <cfRule type="cellIs" dxfId="1128" priority="97" operator="lessThan">
      <formula>0.05</formula>
    </cfRule>
  </conditionalFormatting>
  <conditionalFormatting sqref="G255">
    <cfRule type="cellIs" dxfId="1127" priority="80" operator="lessThan">
      <formula>0.05</formula>
    </cfRule>
    <cfRule type="cellIs" priority="81" operator="lessThan">
      <formula>0.05</formula>
    </cfRule>
    <cfRule type="cellIs" dxfId="1126" priority="82" operator="lessThan">
      <formula>0.05</formula>
    </cfRule>
  </conditionalFormatting>
  <conditionalFormatting sqref="H249:H250">
    <cfRule type="cellIs" dxfId="1125" priority="74" operator="lessThan">
      <formula>0.05</formula>
    </cfRule>
    <cfRule type="cellIs" priority="75" operator="lessThan">
      <formula>0.05</formula>
    </cfRule>
    <cfRule type="cellIs" dxfId="1124" priority="76" operator="lessThan">
      <formula>0.05</formula>
    </cfRule>
  </conditionalFormatting>
  <conditionalFormatting sqref="H250">
    <cfRule type="cellIs" dxfId="1123" priority="71" operator="lessThan">
      <formula>0.05</formula>
    </cfRule>
    <cfRule type="cellIs" priority="72" operator="lessThan">
      <formula>0.05</formula>
    </cfRule>
    <cfRule type="cellIs" dxfId="1122" priority="73" operator="lessThan">
      <formula>0.05</formula>
    </cfRule>
  </conditionalFormatting>
  <conditionalFormatting sqref="H252">
    <cfRule type="cellIs" dxfId="1121" priority="68" operator="lessThan">
      <formula>0.05</formula>
    </cfRule>
    <cfRule type="cellIs" priority="69" operator="lessThan">
      <formula>0.05</formula>
    </cfRule>
    <cfRule type="cellIs" dxfId="1120" priority="70" operator="lessThan">
      <formula>0.05</formula>
    </cfRule>
  </conditionalFormatting>
  <conditionalFormatting sqref="G258">
    <cfRule type="cellIs" dxfId="1119" priority="65" operator="lessThan">
      <formula>0.05</formula>
    </cfRule>
    <cfRule type="cellIs" priority="66" operator="lessThan">
      <formula>0.05</formula>
    </cfRule>
    <cfRule type="cellIs" dxfId="1118" priority="67" operator="lessThan">
      <formula>0.05</formula>
    </cfRule>
  </conditionalFormatting>
  <conditionalFormatting sqref="G259">
    <cfRule type="cellIs" dxfId="1117" priority="62" operator="lessThan">
      <formula>0.05</formula>
    </cfRule>
    <cfRule type="cellIs" priority="63" operator="lessThan">
      <formula>0.05</formula>
    </cfRule>
    <cfRule type="cellIs" dxfId="1116" priority="64" operator="lessThan">
      <formula>0.05</formula>
    </cfRule>
  </conditionalFormatting>
  <conditionalFormatting sqref="H239">
    <cfRule type="cellIs" dxfId="1115" priority="56" operator="lessThan">
      <formula>0.05</formula>
    </cfRule>
    <cfRule type="cellIs" priority="57" operator="lessThan">
      <formula>0.05</formula>
    </cfRule>
    <cfRule type="cellIs" dxfId="1114" priority="58" operator="lessThan">
      <formula>0.05</formula>
    </cfRule>
  </conditionalFormatting>
  <conditionalFormatting sqref="G239">
    <cfRule type="cellIs" dxfId="1113" priority="59" operator="lessThan">
      <formula>0.05</formula>
    </cfRule>
    <cfRule type="cellIs" priority="60" operator="lessThan">
      <formula>0.05</formula>
    </cfRule>
    <cfRule type="cellIs" dxfId="1112" priority="61" operator="lessThan">
      <formula>0.05</formula>
    </cfRule>
  </conditionalFormatting>
  <conditionalFormatting sqref="F239">
    <cfRule type="cellIs" dxfId="1111" priority="50" operator="lessThan">
      <formula>0.05</formula>
    </cfRule>
    <cfRule type="cellIs" priority="51" operator="lessThan">
      <formula>0.05</formula>
    </cfRule>
    <cfRule type="cellIs" dxfId="1110" priority="52" operator="lessThan">
      <formula>0.05</formula>
    </cfRule>
  </conditionalFormatting>
  <conditionalFormatting sqref="E239">
    <cfRule type="cellIs" dxfId="1109" priority="53" operator="lessThan">
      <formula>0.05</formula>
    </cfRule>
    <cfRule type="cellIs" priority="54" operator="lessThan">
      <formula>0.05</formula>
    </cfRule>
    <cfRule type="cellIs" dxfId="1108" priority="55" operator="lessThan">
      <formula>0.05</formula>
    </cfRule>
  </conditionalFormatting>
  <conditionalFormatting sqref="B239">
    <cfRule type="cellIs" dxfId="1107" priority="47" operator="lessThan">
      <formula>0.05</formula>
    </cfRule>
    <cfRule type="cellIs" priority="48" operator="lessThan">
      <formula>0.05</formula>
    </cfRule>
    <cfRule type="cellIs" dxfId="1106" priority="49" operator="lessThan">
      <formula>0.05</formula>
    </cfRule>
  </conditionalFormatting>
  <conditionalFormatting sqref="G240:G241">
    <cfRule type="cellIs" dxfId="1105" priority="44" operator="lessThan">
      <formula>0.05</formula>
    </cfRule>
    <cfRule type="cellIs" priority="45" operator="lessThan">
      <formula>0.05</formula>
    </cfRule>
    <cfRule type="cellIs" dxfId="1104" priority="46" operator="lessThan">
      <formula>0.05</formula>
    </cfRule>
  </conditionalFormatting>
  <conditionalFormatting sqref="H240 H242:H244">
    <cfRule type="cellIs" dxfId="1103" priority="41" operator="lessThan">
      <formula>0.05</formula>
    </cfRule>
    <cfRule type="cellIs" priority="42" operator="lessThan">
      <formula>0.05</formula>
    </cfRule>
    <cfRule type="cellIs" dxfId="1102" priority="43" operator="lessThan">
      <formula>0.05</formula>
    </cfRule>
  </conditionalFormatting>
  <conditionalFormatting sqref="H245">
    <cfRule type="cellIs" dxfId="1101" priority="38" operator="lessThan">
      <formula>0.05</formula>
    </cfRule>
    <cfRule type="cellIs" priority="39" operator="lessThan">
      <formula>0.05</formula>
    </cfRule>
    <cfRule type="cellIs" dxfId="1100" priority="40" operator="lessThan">
      <formula>0.05</formula>
    </cfRule>
  </conditionalFormatting>
  <conditionalFormatting sqref="H260 H263">
    <cfRule type="cellIs" dxfId="1099" priority="37" operator="lessThan">
      <formula>0.05</formula>
    </cfRule>
  </conditionalFormatting>
  <conditionalFormatting sqref="H258">
    <cfRule type="cellIs" dxfId="1098" priority="34" operator="lessThan">
      <formula>0.05</formula>
    </cfRule>
    <cfRule type="cellIs" priority="35" operator="lessThan">
      <formula>0.05</formula>
    </cfRule>
    <cfRule type="cellIs" dxfId="1097" priority="36" operator="lessThan">
      <formula>0.05</formula>
    </cfRule>
  </conditionalFormatting>
  <conditionalFormatting sqref="H259">
    <cfRule type="cellIs" dxfId="1096" priority="31" operator="lessThan">
      <formula>0.05</formula>
    </cfRule>
    <cfRule type="cellIs" priority="32" operator="lessThan">
      <formula>0.05</formula>
    </cfRule>
    <cfRule type="cellIs" dxfId="1095" priority="33" operator="lessThan">
      <formula>0.05</formula>
    </cfRule>
  </conditionalFormatting>
  <conditionalFormatting sqref="H261">
    <cfRule type="cellIs" dxfId="1094" priority="28" operator="lessThan">
      <formula>0.05</formula>
    </cfRule>
    <cfRule type="cellIs" priority="29" operator="lessThan">
      <formula>0.05</formula>
    </cfRule>
    <cfRule type="cellIs" dxfId="1093" priority="30" operator="lessThan">
      <formula>0.05</formula>
    </cfRule>
  </conditionalFormatting>
  <conditionalFormatting sqref="H262">
    <cfRule type="cellIs" dxfId="1092" priority="25" operator="lessThan">
      <formula>0.05</formula>
    </cfRule>
    <cfRule type="cellIs" priority="26" operator="lessThan">
      <formula>0.05</formula>
    </cfRule>
    <cfRule type="cellIs" dxfId="1091" priority="27" operator="lessThan">
      <formula>0.05</formula>
    </cfRule>
  </conditionalFormatting>
  <conditionalFormatting sqref="H265">
    <cfRule type="cellIs" dxfId="1090" priority="22" operator="lessThan">
      <formula>0.05</formula>
    </cfRule>
    <cfRule type="cellIs" priority="23" operator="lessThan">
      <formula>0.05</formula>
    </cfRule>
    <cfRule type="cellIs" dxfId="1089" priority="24" operator="lessThan">
      <formula>0.05</formula>
    </cfRule>
  </conditionalFormatting>
  <conditionalFormatting sqref="H266">
    <cfRule type="cellIs" dxfId="1088" priority="19" operator="lessThan">
      <formula>0.05</formula>
    </cfRule>
    <cfRule type="cellIs" priority="20" operator="lessThan">
      <formula>0.05</formula>
    </cfRule>
    <cfRule type="cellIs" dxfId="1087" priority="21" operator="lessThan">
      <formula>0.05</formula>
    </cfRule>
  </conditionalFormatting>
  <conditionalFormatting sqref="H264">
    <cfRule type="cellIs" dxfId="1086" priority="16" operator="lessThan">
      <formula>0.05</formula>
    </cfRule>
    <cfRule type="cellIs" priority="17" operator="lessThan">
      <formula>0.05</formula>
    </cfRule>
    <cfRule type="cellIs" dxfId="1085" priority="18" operator="lessThan">
      <formula>0.05</formula>
    </cfRule>
  </conditionalFormatting>
  <conditionalFormatting sqref="H241">
    <cfRule type="cellIs" dxfId="1084" priority="13" operator="lessThan">
      <formula>0.05</formula>
    </cfRule>
    <cfRule type="cellIs" priority="14" operator="lessThan">
      <formula>0.05</formula>
    </cfRule>
    <cfRule type="cellIs" dxfId="1083" priority="15" operator="lessThan">
      <formula>0.05</formula>
    </cfRule>
  </conditionalFormatting>
  <conditionalFormatting sqref="G242">
    <cfRule type="cellIs" dxfId="1082" priority="10" operator="lessThan">
      <formula>0.05</formula>
    </cfRule>
    <cfRule type="cellIs" priority="11" operator="lessThan">
      <formula>0.05</formula>
    </cfRule>
    <cfRule type="cellIs" dxfId="1081" priority="12" operator="lessThan">
      <formula>0.05</formula>
    </cfRule>
  </conditionalFormatting>
  <conditionalFormatting sqref="G243">
    <cfRule type="cellIs" dxfId="1080" priority="7" operator="lessThan">
      <formula>0.05</formula>
    </cfRule>
    <cfRule type="cellIs" priority="8" operator="lessThan">
      <formula>0.05</formula>
    </cfRule>
    <cfRule type="cellIs" dxfId="1079" priority="9" operator="lessThan">
      <formula>0.05</formula>
    </cfRule>
  </conditionalFormatting>
  <conditionalFormatting sqref="G244">
    <cfRule type="cellIs" dxfId="1078" priority="4" operator="lessThan">
      <formula>0.05</formula>
    </cfRule>
    <cfRule type="cellIs" priority="5" operator="lessThan">
      <formula>0.05</formula>
    </cfRule>
    <cfRule type="cellIs" dxfId="1077" priority="6" operator="lessThan">
      <formula>0.05</formula>
    </cfRule>
  </conditionalFormatting>
  <conditionalFormatting sqref="G245">
    <cfRule type="cellIs" dxfId="1076" priority="1" operator="lessThan">
      <formula>0.05</formula>
    </cfRule>
    <cfRule type="cellIs" priority="2" operator="lessThan">
      <formula>0.05</formula>
    </cfRule>
    <cfRule type="cellIs" dxfId="1075" priority="3" operator="lessThan">
      <formula>0.05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FFED-6B26-441A-B0D1-9C0C7ADA9037}">
  <dimension ref="A1:S356"/>
  <sheetViews>
    <sheetView zoomScale="90" zoomScaleNormal="90" workbookViewId="0">
      <pane ySplit="6" topLeftCell="A7" activePane="bottomLeft" state="frozen"/>
      <selection pane="bottomLeft"/>
    </sheetView>
  </sheetViews>
  <sheetFormatPr defaultRowHeight="17.25"/>
  <cols>
    <col min="1" max="1" width="65.28515625" customWidth="1"/>
    <col min="2" max="2" width="13.140625" customWidth="1"/>
    <col min="3" max="3" width="2.28515625" style="15" customWidth="1"/>
    <col min="4" max="4" width="1.85546875" style="15" bestFit="1" customWidth="1"/>
    <col min="5" max="5" width="16.85546875" customWidth="1"/>
    <col min="6" max="6" width="13.85546875" customWidth="1"/>
    <col min="7" max="7" width="9.28515625" style="16" bestFit="1" customWidth="1"/>
    <col min="8" max="8" width="9.140625" style="13"/>
  </cols>
  <sheetData>
    <row r="1" spans="1:13">
      <c r="A1" s="5" t="s">
        <v>534</v>
      </c>
      <c r="B1" s="5"/>
      <c r="C1" s="5"/>
      <c r="D1" s="7"/>
      <c r="E1" s="5"/>
      <c r="F1" s="5"/>
      <c r="G1" s="8"/>
      <c r="H1" s="93"/>
      <c r="I1" s="5"/>
    </row>
    <row r="2" spans="1:13" s="10" customFormat="1" ht="30" customHeight="1">
      <c r="A2" s="465" t="s">
        <v>139</v>
      </c>
      <c r="B2" s="465"/>
      <c r="C2" s="465"/>
      <c r="D2" s="465"/>
      <c r="E2" s="465"/>
      <c r="F2" s="465"/>
      <c r="G2" s="465"/>
      <c r="H2" s="465"/>
      <c r="I2" s="9"/>
      <c r="J2" s="9"/>
      <c r="K2" s="9"/>
      <c r="L2" s="9"/>
      <c r="M2" s="9"/>
    </row>
    <row r="3" spans="1:13" s="10" customFormat="1" ht="30" customHeight="1">
      <c r="A3" s="466" t="s">
        <v>140</v>
      </c>
      <c r="B3" s="466"/>
      <c r="C3" s="466"/>
      <c r="D3" s="466"/>
      <c r="E3" s="466"/>
      <c r="F3" s="466"/>
      <c r="G3" s="466"/>
      <c r="H3" s="466"/>
      <c r="I3" s="11"/>
    </row>
    <row r="4" spans="1:13" s="10" customFormat="1" ht="15" customHeight="1">
      <c r="A4" s="10" t="s">
        <v>141</v>
      </c>
      <c r="C4" s="12"/>
      <c r="D4" s="12"/>
      <c r="G4" s="13"/>
      <c r="H4" s="13"/>
    </row>
    <row r="5" spans="1:13">
      <c r="A5" s="14"/>
      <c r="B5" s="5"/>
    </row>
    <row r="6" spans="1:13" ht="45">
      <c r="A6" s="17"/>
      <c r="B6" s="18" t="s">
        <v>142</v>
      </c>
      <c r="C6" s="19"/>
      <c r="D6" s="19"/>
      <c r="E6" s="18" t="s">
        <v>143</v>
      </c>
      <c r="F6" s="18" t="s">
        <v>144</v>
      </c>
      <c r="G6" s="473" t="s">
        <v>145</v>
      </c>
      <c r="H6" s="473"/>
    </row>
    <row r="7" spans="1:13" ht="17.25" customHeight="1">
      <c r="A7" s="462" t="s">
        <v>207</v>
      </c>
      <c r="B7" s="462"/>
      <c r="C7" s="462"/>
      <c r="D7" s="462"/>
      <c r="E7" s="462"/>
      <c r="F7" s="462"/>
      <c r="G7" s="462"/>
      <c r="H7" s="104"/>
    </row>
    <row r="8" spans="1:13" ht="15" customHeight="1">
      <c r="A8" s="464" t="s">
        <v>208</v>
      </c>
      <c r="B8" s="464"/>
      <c r="C8" s="464"/>
      <c r="D8" s="464"/>
      <c r="E8" s="464"/>
      <c r="F8" s="464"/>
      <c r="G8" s="464"/>
      <c r="H8" s="464"/>
    </row>
    <row r="9" spans="1:13">
      <c r="A9" s="20" t="s">
        <v>148</v>
      </c>
      <c r="B9" s="21">
        <v>12</v>
      </c>
      <c r="C9" s="22"/>
      <c r="D9" s="23"/>
      <c r="E9" s="21">
        <v>11.5</v>
      </c>
      <c r="F9" s="21">
        <v>12.4</v>
      </c>
      <c r="G9" s="24" t="s">
        <v>149</v>
      </c>
      <c r="H9" s="70" t="s">
        <v>149</v>
      </c>
    </row>
    <row r="10" spans="1:13">
      <c r="A10" s="25" t="s">
        <v>150</v>
      </c>
      <c r="B10" s="26"/>
      <c r="C10" s="27"/>
      <c r="D10" s="28"/>
      <c r="E10" s="26"/>
      <c r="F10" s="26"/>
      <c r="G10" s="29"/>
      <c r="H10" s="83"/>
    </row>
    <row r="11" spans="1:13">
      <c r="A11" s="30" t="s">
        <v>151</v>
      </c>
      <c r="B11" s="26">
        <v>11.8</v>
      </c>
      <c r="C11" s="27"/>
      <c r="D11" s="28"/>
      <c r="E11" s="26">
        <v>10.7</v>
      </c>
      <c r="F11" s="26">
        <v>12.9</v>
      </c>
      <c r="G11" s="31" t="s">
        <v>152</v>
      </c>
      <c r="H11" s="83" t="s">
        <v>149</v>
      </c>
    </row>
    <row r="12" spans="1:13">
      <c r="A12" s="30" t="s">
        <v>153</v>
      </c>
      <c r="B12" s="26">
        <v>10.9</v>
      </c>
      <c r="C12" s="27"/>
      <c r="D12" s="28"/>
      <c r="E12" s="26">
        <v>10</v>
      </c>
      <c r="F12" s="26">
        <v>11.8</v>
      </c>
      <c r="G12" s="31">
        <v>0.222</v>
      </c>
      <c r="H12" s="83" t="s">
        <v>149</v>
      </c>
    </row>
    <row r="13" spans="1:13">
      <c r="A13" s="30" t="s">
        <v>155</v>
      </c>
      <c r="B13" s="26">
        <v>20.5</v>
      </c>
      <c r="C13" s="27"/>
      <c r="D13" s="28" t="s">
        <v>156</v>
      </c>
      <c r="E13" s="26">
        <v>19.600000000000001</v>
      </c>
      <c r="F13" s="26">
        <v>21.4</v>
      </c>
      <c r="G13" s="33" t="s">
        <v>154</v>
      </c>
      <c r="H13" s="83" t="s">
        <v>149</v>
      </c>
    </row>
    <row r="14" spans="1:13">
      <c r="A14" s="30" t="s">
        <v>157</v>
      </c>
      <c r="B14" s="26">
        <v>5.7</v>
      </c>
      <c r="C14" s="27"/>
      <c r="D14" s="28"/>
      <c r="E14" s="26">
        <v>5.0999999999999996</v>
      </c>
      <c r="F14" s="26">
        <v>6.4</v>
      </c>
      <c r="G14" s="33" t="s">
        <v>154</v>
      </c>
      <c r="H14" s="83" t="s">
        <v>149</v>
      </c>
    </row>
    <row r="15" spans="1:13">
      <c r="A15" s="34" t="s">
        <v>158</v>
      </c>
      <c r="B15" s="21">
        <v>9.9</v>
      </c>
      <c r="C15" s="22"/>
      <c r="D15" s="23"/>
      <c r="E15" s="21">
        <v>7.5</v>
      </c>
      <c r="F15" s="21">
        <v>12.9</v>
      </c>
      <c r="G15" s="94">
        <v>0.215</v>
      </c>
      <c r="H15" s="70" t="s">
        <v>149</v>
      </c>
    </row>
    <row r="16" spans="1:13" ht="30">
      <c r="A16" s="40" t="s">
        <v>160</v>
      </c>
      <c r="B16" s="26"/>
      <c r="C16" s="27"/>
      <c r="D16" s="28"/>
      <c r="E16" s="26"/>
      <c r="F16" s="26"/>
      <c r="G16" s="41"/>
    </row>
    <row r="17" spans="1:9">
      <c r="A17" s="30" t="s">
        <v>312</v>
      </c>
      <c r="B17" s="26">
        <v>11.4</v>
      </c>
      <c r="C17" s="28"/>
      <c r="D17" s="28"/>
      <c r="E17" s="26">
        <v>8.9</v>
      </c>
      <c r="F17" s="26">
        <v>14.5</v>
      </c>
      <c r="G17" s="33">
        <v>0.67700000000000005</v>
      </c>
      <c r="H17" s="42">
        <v>8.9999999999999993E-3</v>
      </c>
    </row>
    <row r="18" spans="1:9">
      <c r="A18" s="30" t="s">
        <v>106</v>
      </c>
      <c r="B18" s="26">
        <v>12.1</v>
      </c>
      <c r="C18" s="28"/>
      <c r="D18" s="28"/>
      <c r="E18" s="26">
        <v>10.7</v>
      </c>
      <c r="F18" s="26">
        <v>13.6</v>
      </c>
      <c r="G18" s="42" t="s">
        <v>152</v>
      </c>
      <c r="H18" s="33" t="s">
        <v>154</v>
      </c>
    </row>
    <row r="19" spans="1:9">
      <c r="A19" s="30" t="s">
        <v>163</v>
      </c>
      <c r="B19" s="26">
        <v>5.9</v>
      </c>
      <c r="C19" s="28"/>
      <c r="D19" s="28"/>
      <c r="E19" s="26">
        <v>3.5</v>
      </c>
      <c r="F19" s="26">
        <v>9.8000000000000007</v>
      </c>
      <c r="G19" s="33" t="s">
        <v>154</v>
      </c>
      <c r="H19" s="42" t="s">
        <v>152</v>
      </c>
    </row>
    <row r="20" spans="1:9">
      <c r="A20" s="30" t="s">
        <v>161</v>
      </c>
      <c r="B20" s="26">
        <v>13.8</v>
      </c>
      <c r="C20" s="28"/>
      <c r="D20" s="28"/>
      <c r="E20" s="26">
        <v>8.8000000000000007</v>
      </c>
      <c r="F20" s="26">
        <v>20.9</v>
      </c>
      <c r="G20" s="42">
        <v>0.59499999999999997</v>
      </c>
      <c r="H20" s="33">
        <v>2.1999999999999999E-2</v>
      </c>
    </row>
    <row r="21" spans="1:9">
      <c r="A21" s="30" t="s">
        <v>313</v>
      </c>
      <c r="B21" s="45">
        <v>12.2</v>
      </c>
      <c r="C21" s="46" t="s">
        <v>162</v>
      </c>
      <c r="D21" s="46"/>
      <c r="E21" s="45">
        <v>6</v>
      </c>
      <c r="F21" s="45">
        <v>23.1</v>
      </c>
      <c r="G21" s="47">
        <v>0.97899999999999998</v>
      </c>
      <c r="H21" s="73">
        <v>0.16200000000000001</v>
      </c>
    </row>
    <row r="22" spans="1:9">
      <c r="A22" s="30" t="s">
        <v>314</v>
      </c>
      <c r="B22" s="26">
        <v>10.5</v>
      </c>
      <c r="C22" s="28" t="s">
        <v>162</v>
      </c>
      <c r="D22" s="28" t="s">
        <v>176</v>
      </c>
      <c r="E22" s="26">
        <v>5.5</v>
      </c>
      <c r="F22" s="26">
        <v>19.3</v>
      </c>
      <c r="G22" s="42">
        <v>0.65900000000000003</v>
      </c>
      <c r="H22" s="13">
        <v>0.215</v>
      </c>
    </row>
    <row r="23" spans="1:9">
      <c r="A23" s="30" t="s">
        <v>315</v>
      </c>
      <c r="B23" s="45">
        <v>6.9</v>
      </c>
      <c r="C23" s="46" t="s">
        <v>162</v>
      </c>
      <c r="D23" s="46"/>
      <c r="E23" s="45">
        <v>3.5</v>
      </c>
      <c r="F23" s="45">
        <v>13.1</v>
      </c>
      <c r="G23" s="47">
        <v>3.5000000000000003E-2</v>
      </c>
      <c r="H23" s="42">
        <v>0.72199999999999998</v>
      </c>
    </row>
    <row r="24" spans="1:9">
      <c r="A24" s="30" t="s">
        <v>316</v>
      </c>
      <c r="B24" s="45">
        <v>10.1</v>
      </c>
      <c r="C24" s="46"/>
      <c r="D24" s="46"/>
      <c r="E24" s="45">
        <v>6</v>
      </c>
      <c r="F24" s="45">
        <v>16.399999999999999</v>
      </c>
      <c r="G24" s="47">
        <v>0.46</v>
      </c>
      <c r="H24" s="47">
        <v>0.16200000000000001</v>
      </c>
      <c r="I24" s="48"/>
    </row>
    <row r="25" spans="1:9">
      <c r="A25" s="49" t="s">
        <v>317</v>
      </c>
      <c r="B25" s="21">
        <v>18.100000000000001</v>
      </c>
      <c r="C25" s="23"/>
      <c r="D25" s="23"/>
      <c r="E25" s="21">
        <v>10.3</v>
      </c>
      <c r="F25" s="21">
        <v>30</v>
      </c>
      <c r="G25" s="58">
        <v>0.23300000000000001</v>
      </c>
      <c r="H25" s="74">
        <v>0.02</v>
      </c>
    </row>
    <row r="26" spans="1:9">
      <c r="A26" s="51" t="s">
        <v>165</v>
      </c>
      <c r="B26" s="26"/>
      <c r="C26" s="28"/>
      <c r="D26" s="28"/>
      <c r="E26" s="26"/>
      <c r="F26" s="26"/>
      <c r="G26" s="42"/>
    </row>
    <row r="27" spans="1:9">
      <c r="A27" s="52" t="s">
        <v>166</v>
      </c>
      <c r="B27" s="26">
        <v>13.9</v>
      </c>
      <c r="C27" s="28"/>
      <c r="D27" s="28"/>
      <c r="E27" s="26">
        <v>12.4</v>
      </c>
      <c r="F27" s="26">
        <v>15.6</v>
      </c>
      <c r="G27" s="42" t="s">
        <v>152</v>
      </c>
      <c r="H27" s="83" t="s">
        <v>149</v>
      </c>
    </row>
    <row r="28" spans="1:9">
      <c r="A28" s="53" t="s">
        <v>167</v>
      </c>
      <c r="B28" s="26">
        <v>9.4</v>
      </c>
      <c r="C28" s="28"/>
      <c r="D28" s="28"/>
      <c r="E28" s="26">
        <v>8</v>
      </c>
      <c r="F28" s="26">
        <v>11</v>
      </c>
      <c r="G28" s="33" t="s">
        <v>154</v>
      </c>
      <c r="H28" s="70" t="s">
        <v>149</v>
      </c>
    </row>
    <row r="29" spans="1:9">
      <c r="A29" s="51" t="s">
        <v>168</v>
      </c>
      <c r="B29" s="54"/>
      <c r="C29" s="55"/>
      <c r="D29" s="55"/>
      <c r="E29" s="56"/>
      <c r="F29" s="56"/>
      <c r="G29" s="57"/>
    </row>
    <row r="30" spans="1:9">
      <c r="A30" s="52" t="s">
        <v>169</v>
      </c>
      <c r="B30" s="26">
        <v>6.1</v>
      </c>
      <c r="C30" s="28"/>
      <c r="D30" s="28"/>
      <c r="E30" s="26">
        <v>4.4000000000000004</v>
      </c>
      <c r="F30" s="26">
        <v>8.4</v>
      </c>
      <c r="G30" s="42" t="s">
        <v>152</v>
      </c>
      <c r="H30" s="83" t="s">
        <v>149</v>
      </c>
    </row>
    <row r="31" spans="1:9">
      <c r="A31" s="53" t="s">
        <v>170</v>
      </c>
      <c r="B31" s="21">
        <v>12.8</v>
      </c>
      <c r="C31" s="23"/>
      <c r="D31" s="23"/>
      <c r="E31" s="21">
        <v>11.5</v>
      </c>
      <c r="F31" s="21">
        <v>14.1</v>
      </c>
      <c r="G31" s="71" t="s">
        <v>154</v>
      </c>
      <c r="H31" s="70" t="s">
        <v>149</v>
      </c>
    </row>
    <row r="32" spans="1:9">
      <c r="A32" s="59" t="s">
        <v>171</v>
      </c>
      <c r="B32" s="26"/>
      <c r="C32" s="28"/>
      <c r="D32" s="28"/>
      <c r="E32" s="26"/>
      <c r="F32" s="26"/>
      <c r="G32" s="42"/>
    </row>
    <row r="33" spans="1:9">
      <c r="A33" s="52" t="s">
        <v>172</v>
      </c>
      <c r="B33" s="26">
        <v>13.4</v>
      </c>
      <c r="C33" s="28"/>
      <c r="D33" s="28"/>
      <c r="E33" s="26">
        <v>12</v>
      </c>
      <c r="F33" s="26">
        <v>15</v>
      </c>
      <c r="G33" s="42" t="s">
        <v>152</v>
      </c>
      <c r="H33" s="83" t="s">
        <v>149</v>
      </c>
    </row>
    <row r="34" spans="1:9">
      <c r="A34" s="52" t="s">
        <v>173</v>
      </c>
      <c r="B34" s="26">
        <v>12.6</v>
      </c>
      <c r="C34" s="28"/>
      <c r="D34" s="28"/>
      <c r="E34" s="26">
        <v>10.1</v>
      </c>
      <c r="F34" s="26">
        <v>15.6</v>
      </c>
      <c r="G34" s="42">
        <v>0.59699999999999998</v>
      </c>
      <c r="H34" s="83" t="s">
        <v>149</v>
      </c>
    </row>
    <row r="35" spans="1:9">
      <c r="A35" s="53" t="s">
        <v>174</v>
      </c>
      <c r="B35" s="21">
        <v>7.5</v>
      </c>
      <c r="C35" s="23"/>
      <c r="D35" s="23" t="s">
        <v>176</v>
      </c>
      <c r="E35" s="21">
        <v>5.8</v>
      </c>
      <c r="F35" s="21">
        <v>9.8000000000000007</v>
      </c>
      <c r="G35" s="71" t="s">
        <v>154</v>
      </c>
      <c r="H35" s="70" t="s">
        <v>149</v>
      </c>
    </row>
    <row r="36" spans="1:9" ht="15">
      <c r="A36" s="464" t="s">
        <v>209</v>
      </c>
      <c r="B36" s="464"/>
      <c r="C36" s="464"/>
      <c r="D36" s="464"/>
      <c r="E36" s="464"/>
      <c r="F36" s="464"/>
      <c r="G36" s="464"/>
      <c r="H36" s="464"/>
    </row>
    <row r="37" spans="1:9">
      <c r="A37" s="20" t="s">
        <v>148</v>
      </c>
      <c r="B37" s="21">
        <v>39.700000000000003</v>
      </c>
      <c r="C37" s="22"/>
      <c r="D37" s="23"/>
      <c r="E37" s="21">
        <v>39.1</v>
      </c>
      <c r="F37" s="21">
        <v>40.299999999999997</v>
      </c>
      <c r="G37" s="24" t="s">
        <v>149</v>
      </c>
      <c r="H37" s="70" t="s">
        <v>149</v>
      </c>
    </row>
    <row r="38" spans="1:9">
      <c r="A38" s="25" t="s">
        <v>150</v>
      </c>
      <c r="B38" s="26"/>
      <c r="C38" s="27"/>
      <c r="D38" s="28"/>
      <c r="E38" s="26"/>
      <c r="F38" s="26"/>
      <c r="G38" s="29"/>
      <c r="H38" s="83"/>
    </row>
    <row r="39" spans="1:9">
      <c r="A39" s="30" t="s">
        <v>151</v>
      </c>
      <c r="B39" s="26">
        <v>48.7</v>
      </c>
      <c r="C39" s="27"/>
      <c r="D39" s="28"/>
      <c r="E39" s="26">
        <v>47.1</v>
      </c>
      <c r="F39" s="26">
        <v>50.3</v>
      </c>
      <c r="G39" s="31" t="s">
        <v>152</v>
      </c>
      <c r="H39" s="83" t="s">
        <v>149</v>
      </c>
    </row>
    <row r="40" spans="1:9">
      <c r="A40" s="30" t="s">
        <v>153</v>
      </c>
      <c r="B40" s="26">
        <v>40.700000000000003</v>
      </c>
      <c r="C40" s="27"/>
      <c r="D40" s="28"/>
      <c r="E40" s="26">
        <v>39.299999999999997</v>
      </c>
      <c r="F40" s="26">
        <v>42</v>
      </c>
      <c r="G40" s="33" t="s">
        <v>154</v>
      </c>
      <c r="H40" s="83" t="s">
        <v>149</v>
      </c>
    </row>
    <row r="41" spans="1:9">
      <c r="A41" s="30" t="s">
        <v>155</v>
      </c>
      <c r="B41" s="26">
        <v>50</v>
      </c>
      <c r="C41" s="27"/>
      <c r="D41" s="28"/>
      <c r="E41" s="26">
        <v>49</v>
      </c>
      <c r="F41" s="26">
        <v>51.1</v>
      </c>
      <c r="G41" s="42">
        <v>0.16800000000000001</v>
      </c>
      <c r="H41" s="83" t="s">
        <v>149</v>
      </c>
    </row>
    <row r="42" spans="1:9">
      <c r="A42" s="30" t="s">
        <v>157</v>
      </c>
      <c r="B42" s="26">
        <v>27.7</v>
      </c>
      <c r="C42" s="27"/>
      <c r="D42" s="28"/>
      <c r="E42" s="26">
        <v>26.8</v>
      </c>
      <c r="F42" s="26">
        <v>28.7</v>
      </c>
      <c r="G42" s="33" t="s">
        <v>154</v>
      </c>
      <c r="H42" s="83" t="s">
        <v>149</v>
      </c>
    </row>
    <row r="43" spans="1:9">
      <c r="A43" s="34" t="s">
        <v>158</v>
      </c>
      <c r="B43" s="21">
        <v>34.4</v>
      </c>
      <c r="C43" s="22"/>
      <c r="D43" s="23"/>
      <c r="E43" s="21">
        <v>30.3</v>
      </c>
      <c r="F43" s="21">
        <v>38.799999999999997</v>
      </c>
      <c r="G43" s="71" t="s">
        <v>154</v>
      </c>
      <c r="H43" s="70" t="s">
        <v>149</v>
      </c>
    </row>
    <row r="44" spans="1:9">
      <c r="A44" s="36" t="s">
        <v>159</v>
      </c>
      <c r="B44" s="37">
        <v>48</v>
      </c>
      <c r="C44" s="38"/>
      <c r="D44" s="39"/>
      <c r="E44" s="37">
        <v>46.4</v>
      </c>
      <c r="F44" s="37">
        <v>49.5</v>
      </c>
      <c r="G44" s="24" t="s">
        <v>149</v>
      </c>
      <c r="H44" s="70" t="s">
        <v>149</v>
      </c>
    </row>
    <row r="45" spans="1:9" ht="30">
      <c r="A45" s="40" t="s">
        <v>160</v>
      </c>
      <c r="B45" s="26"/>
      <c r="C45" s="27"/>
      <c r="D45" s="28"/>
      <c r="E45" s="26"/>
      <c r="F45" s="26"/>
      <c r="G45" s="41"/>
    </row>
    <row r="46" spans="1:9">
      <c r="A46" s="30" t="s">
        <v>312</v>
      </c>
      <c r="B46" s="26">
        <v>38.799999999999997</v>
      </c>
      <c r="C46" s="28"/>
      <c r="D46" s="28"/>
      <c r="E46" s="26">
        <v>34.799999999999997</v>
      </c>
      <c r="F46" s="26">
        <v>43</v>
      </c>
      <c r="G46" s="33" t="s">
        <v>154</v>
      </c>
      <c r="H46" s="83" t="s">
        <v>149</v>
      </c>
      <c r="I46" s="33"/>
    </row>
    <row r="47" spans="1:9">
      <c r="A47" s="30" t="s">
        <v>106</v>
      </c>
      <c r="B47" s="26">
        <v>54.8</v>
      </c>
      <c r="C47" s="28"/>
      <c r="D47" s="28"/>
      <c r="E47" s="26">
        <v>52.7</v>
      </c>
      <c r="F47" s="26">
        <v>56.9</v>
      </c>
      <c r="G47" s="42" t="s">
        <v>152</v>
      </c>
      <c r="H47" s="83" t="s">
        <v>149</v>
      </c>
      <c r="I47" s="33"/>
    </row>
    <row r="48" spans="1:9">
      <c r="A48" s="30" t="s">
        <v>163</v>
      </c>
      <c r="B48" s="26">
        <v>27.1</v>
      </c>
      <c r="C48" s="28"/>
      <c r="D48" s="28"/>
      <c r="E48" s="26">
        <v>18.8</v>
      </c>
      <c r="F48" s="26">
        <v>37.299999999999997</v>
      </c>
      <c r="G48" s="33" t="s">
        <v>154</v>
      </c>
      <c r="H48" s="83" t="s">
        <v>149</v>
      </c>
      <c r="I48" s="47"/>
    </row>
    <row r="49" spans="1:9">
      <c r="A49" s="30" t="s">
        <v>161</v>
      </c>
      <c r="B49" s="26">
        <v>22.2</v>
      </c>
      <c r="C49" s="28"/>
      <c r="D49" s="28"/>
      <c r="E49" s="26">
        <v>16.3</v>
      </c>
      <c r="F49" s="26">
        <v>29.6</v>
      </c>
      <c r="G49" s="33" t="s">
        <v>154</v>
      </c>
      <c r="H49" s="83" t="s">
        <v>149</v>
      </c>
      <c r="I49" s="76"/>
    </row>
    <row r="50" spans="1:9">
      <c r="A50" s="30" t="s">
        <v>313</v>
      </c>
      <c r="B50" s="45">
        <v>28.9</v>
      </c>
      <c r="C50" s="46"/>
      <c r="D50" s="46"/>
      <c r="E50" s="45">
        <v>21.3</v>
      </c>
      <c r="F50" s="45">
        <v>38</v>
      </c>
      <c r="G50" s="33" t="s">
        <v>154</v>
      </c>
      <c r="H50" s="83" t="s">
        <v>149</v>
      </c>
      <c r="I50" s="47"/>
    </row>
    <row r="51" spans="1:9">
      <c r="A51" s="30" t="s">
        <v>314</v>
      </c>
      <c r="B51" s="26">
        <v>47.5</v>
      </c>
      <c r="C51" s="28" t="s">
        <v>162</v>
      </c>
      <c r="D51" s="28" t="s">
        <v>176</v>
      </c>
      <c r="E51" s="26">
        <v>36.4</v>
      </c>
      <c r="F51" s="26">
        <v>58.9</v>
      </c>
      <c r="G51" s="42">
        <v>0.22</v>
      </c>
      <c r="H51" s="83" t="s">
        <v>149</v>
      </c>
      <c r="I51" s="33"/>
    </row>
    <row r="52" spans="1:9">
      <c r="A52" s="30" t="s">
        <v>315</v>
      </c>
      <c r="B52" s="45">
        <v>40</v>
      </c>
      <c r="C52" s="46" t="s">
        <v>162</v>
      </c>
      <c r="D52" s="46"/>
      <c r="E52" s="45">
        <v>30.4</v>
      </c>
      <c r="F52" s="45">
        <v>50.5</v>
      </c>
      <c r="G52" s="47">
        <v>5.0000000000000001E-3</v>
      </c>
      <c r="H52" s="83" t="s">
        <v>149</v>
      </c>
      <c r="I52" s="42"/>
    </row>
    <row r="53" spans="1:9">
      <c r="A53" s="30" t="s">
        <v>316</v>
      </c>
      <c r="B53" s="45">
        <v>45.5</v>
      </c>
      <c r="C53" s="46"/>
      <c r="D53" s="46" t="s">
        <v>156</v>
      </c>
      <c r="E53" s="45">
        <v>36.4</v>
      </c>
      <c r="F53" s="45">
        <v>54.8</v>
      </c>
      <c r="G53" s="47">
        <v>5.5E-2</v>
      </c>
      <c r="H53" s="83" t="s">
        <v>149</v>
      </c>
      <c r="I53" s="42"/>
    </row>
    <row r="54" spans="1:9">
      <c r="A54" s="49" t="s">
        <v>317</v>
      </c>
      <c r="B54" s="21">
        <v>24.7</v>
      </c>
      <c r="C54" s="23"/>
      <c r="D54" s="23"/>
      <c r="E54" s="21">
        <v>17.100000000000001</v>
      </c>
      <c r="F54" s="21">
        <v>34.200000000000003</v>
      </c>
      <c r="G54" s="71" t="s">
        <v>154</v>
      </c>
      <c r="H54" s="70" t="s">
        <v>149</v>
      </c>
      <c r="I54" s="33"/>
    </row>
    <row r="55" spans="1:9">
      <c r="A55" s="51" t="s">
        <v>165</v>
      </c>
      <c r="B55" s="26"/>
      <c r="C55" s="28"/>
      <c r="D55" s="28"/>
      <c r="E55" s="26"/>
      <c r="F55" s="26"/>
      <c r="G55" s="42"/>
    </row>
    <row r="56" spans="1:9">
      <c r="A56" s="52" t="s">
        <v>166</v>
      </c>
      <c r="B56" s="26">
        <v>45.3</v>
      </c>
      <c r="C56" s="28"/>
      <c r="D56" s="28"/>
      <c r="E56" s="26">
        <v>43.2</v>
      </c>
      <c r="F56" s="26">
        <v>47.5</v>
      </c>
      <c r="G56" s="42" t="s">
        <v>152</v>
      </c>
      <c r="H56" s="83" t="s">
        <v>149</v>
      </c>
    </row>
    <row r="57" spans="1:9">
      <c r="A57" s="53" t="s">
        <v>167</v>
      </c>
      <c r="B57" s="26">
        <v>50.5</v>
      </c>
      <c r="C57" s="28"/>
      <c r="D57" s="28" t="s">
        <v>176</v>
      </c>
      <c r="E57" s="26">
        <v>48.3</v>
      </c>
      <c r="F57" s="26">
        <v>52.8</v>
      </c>
      <c r="G57" s="33">
        <v>1E-3</v>
      </c>
      <c r="H57" s="70" t="s">
        <v>149</v>
      </c>
    </row>
    <row r="58" spans="1:9">
      <c r="A58" s="51" t="s">
        <v>168</v>
      </c>
      <c r="B58" s="54"/>
      <c r="C58" s="55"/>
      <c r="D58" s="55"/>
      <c r="E58" s="56"/>
      <c r="F58" s="56"/>
      <c r="G58" s="57"/>
    </row>
    <row r="59" spans="1:9">
      <c r="A59" s="52" t="s">
        <v>169</v>
      </c>
      <c r="B59" s="26">
        <v>22.4</v>
      </c>
      <c r="C59" s="28"/>
      <c r="D59" s="28"/>
      <c r="E59" s="26">
        <v>17.3</v>
      </c>
      <c r="F59" s="26">
        <v>28.3</v>
      </c>
      <c r="G59" s="42" t="s">
        <v>152</v>
      </c>
      <c r="H59" s="83" t="s">
        <v>149</v>
      </c>
    </row>
    <row r="60" spans="1:9">
      <c r="A60" s="53" t="s">
        <v>170</v>
      </c>
      <c r="B60" s="21">
        <v>50.9</v>
      </c>
      <c r="C60" s="23"/>
      <c r="D60" s="23"/>
      <c r="E60" s="21">
        <v>49.2</v>
      </c>
      <c r="F60" s="21">
        <v>52.7</v>
      </c>
      <c r="G60" s="71" t="s">
        <v>154</v>
      </c>
      <c r="H60" s="70" t="s">
        <v>149</v>
      </c>
    </row>
    <row r="61" spans="1:9">
      <c r="A61" s="59" t="s">
        <v>171</v>
      </c>
      <c r="B61" s="26"/>
      <c r="C61" s="28"/>
      <c r="D61" s="28"/>
      <c r="E61" s="26"/>
      <c r="F61" s="26"/>
      <c r="G61" s="42"/>
    </row>
    <row r="62" spans="1:9">
      <c r="A62" s="52" t="s">
        <v>172</v>
      </c>
      <c r="B62" s="26">
        <v>63.8</v>
      </c>
      <c r="C62" s="28"/>
      <c r="D62" s="28"/>
      <c r="E62" s="26">
        <v>61.7</v>
      </c>
      <c r="F62" s="26">
        <v>65.8</v>
      </c>
      <c r="G62" s="42" t="s">
        <v>152</v>
      </c>
      <c r="H62" s="83" t="s">
        <v>149</v>
      </c>
    </row>
    <row r="63" spans="1:9">
      <c r="A63" s="52" t="s">
        <v>173</v>
      </c>
      <c r="B63" s="26">
        <v>35</v>
      </c>
      <c r="C63" s="28"/>
      <c r="D63" s="28"/>
      <c r="E63" s="26">
        <v>31.3</v>
      </c>
      <c r="F63" s="26">
        <v>39</v>
      </c>
      <c r="G63" s="33" t="s">
        <v>154</v>
      </c>
      <c r="H63" s="83" t="s">
        <v>149</v>
      </c>
    </row>
    <row r="64" spans="1:9">
      <c r="A64" s="53" t="s">
        <v>174</v>
      </c>
      <c r="B64" s="21">
        <v>18.7</v>
      </c>
      <c r="C64" s="23"/>
      <c r="D64" s="23"/>
      <c r="E64" s="21">
        <v>16.3</v>
      </c>
      <c r="F64" s="21">
        <v>21.4</v>
      </c>
      <c r="G64" s="71" t="s">
        <v>154</v>
      </c>
      <c r="H64" s="70" t="s">
        <v>149</v>
      </c>
    </row>
    <row r="65" spans="1:8" ht="15" customHeight="1">
      <c r="A65" s="464" t="s">
        <v>210</v>
      </c>
      <c r="B65" s="464"/>
      <c r="C65" s="464"/>
      <c r="D65" s="464"/>
      <c r="E65" s="464"/>
      <c r="F65" s="464"/>
      <c r="G65" s="464"/>
      <c r="H65" s="464"/>
    </row>
    <row r="66" spans="1:8">
      <c r="A66" s="20" t="s">
        <v>148</v>
      </c>
      <c r="B66" s="21">
        <v>45.4</v>
      </c>
      <c r="C66" s="22"/>
      <c r="D66" s="23"/>
      <c r="E66" s="21">
        <v>44.7</v>
      </c>
      <c r="F66" s="21">
        <v>46</v>
      </c>
      <c r="G66" s="24" t="s">
        <v>149</v>
      </c>
      <c r="H66" s="70" t="s">
        <v>149</v>
      </c>
    </row>
    <row r="67" spans="1:8">
      <c r="A67" s="25" t="s">
        <v>150</v>
      </c>
      <c r="B67" s="26"/>
      <c r="C67" s="27"/>
      <c r="D67" s="28"/>
      <c r="E67" s="26"/>
      <c r="F67" s="26"/>
      <c r="G67" s="29"/>
      <c r="H67" s="83"/>
    </row>
    <row r="68" spans="1:8">
      <c r="A68" s="30" t="s">
        <v>151</v>
      </c>
      <c r="B68" s="26">
        <v>36.5</v>
      </c>
      <c r="C68" s="27"/>
      <c r="D68" s="28" t="s">
        <v>176</v>
      </c>
      <c r="E68" s="26">
        <v>34.9</v>
      </c>
      <c r="F68" s="26">
        <v>38.200000000000003</v>
      </c>
      <c r="G68" s="31" t="s">
        <v>152</v>
      </c>
      <c r="H68" s="61"/>
    </row>
    <row r="69" spans="1:8">
      <c r="A69" s="30" t="s">
        <v>153</v>
      </c>
      <c r="B69" s="26">
        <v>45.5</v>
      </c>
      <c r="C69" s="27"/>
      <c r="D69" s="28" t="s">
        <v>176</v>
      </c>
      <c r="E69" s="26">
        <v>44.1</v>
      </c>
      <c r="F69" s="26">
        <v>46.9</v>
      </c>
      <c r="G69" s="32" t="s">
        <v>154</v>
      </c>
      <c r="H69" s="83" t="s">
        <v>149</v>
      </c>
    </row>
    <row r="70" spans="1:8">
      <c r="A70" s="30" t="s">
        <v>155</v>
      </c>
      <c r="B70" s="26">
        <v>26.3</v>
      </c>
      <c r="C70" s="27"/>
      <c r="D70" s="28"/>
      <c r="E70" s="26">
        <v>25.3</v>
      </c>
      <c r="F70" s="26">
        <v>27.3</v>
      </c>
      <c r="G70" s="33" t="s">
        <v>154</v>
      </c>
      <c r="H70" s="83" t="s">
        <v>149</v>
      </c>
    </row>
    <row r="71" spans="1:8">
      <c r="A71" s="30" t="s">
        <v>157</v>
      </c>
      <c r="B71" s="26">
        <v>63.8</v>
      </c>
      <c r="C71" s="27"/>
      <c r="D71" s="28"/>
      <c r="E71" s="26">
        <v>62.6</v>
      </c>
      <c r="F71" s="26">
        <v>64.900000000000006</v>
      </c>
      <c r="G71" s="33" t="s">
        <v>154</v>
      </c>
      <c r="H71" s="83" t="s">
        <v>149</v>
      </c>
    </row>
    <row r="72" spans="1:8">
      <c r="A72" s="34" t="s">
        <v>158</v>
      </c>
      <c r="B72" s="21">
        <v>51.9</v>
      </c>
      <c r="C72" s="22"/>
      <c r="D72" s="23"/>
      <c r="E72" s="21">
        <v>47.4</v>
      </c>
      <c r="F72" s="21">
        <v>56.4</v>
      </c>
      <c r="G72" s="95" t="s">
        <v>154</v>
      </c>
      <c r="H72" s="70" t="s">
        <v>149</v>
      </c>
    </row>
    <row r="73" spans="1:8">
      <c r="A73" s="36" t="s">
        <v>159</v>
      </c>
      <c r="B73" s="37">
        <v>37.4</v>
      </c>
      <c r="C73" s="38"/>
      <c r="D73" s="39"/>
      <c r="E73" s="37">
        <v>35.799999999999997</v>
      </c>
      <c r="F73" s="37">
        <v>39.1</v>
      </c>
      <c r="G73" s="24" t="s">
        <v>149</v>
      </c>
      <c r="H73" s="70" t="s">
        <v>149</v>
      </c>
    </row>
    <row r="74" spans="1:8" ht="30">
      <c r="A74" s="40" t="s">
        <v>160</v>
      </c>
      <c r="B74" s="26"/>
      <c r="C74" s="27"/>
      <c r="D74" s="28"/>
      <c r="E74" s="26"/>
      <c r="F74" s="26"/>
      <c r="G74" s="41"/>
    </row>
    <row r="75" spans="1:8">
      <c r="A75" s="30" t="s">
        <v>312</v>
      </c>
      <c r="B75" s="26">
        <v>47.7</v>
      </c>
      <c r="C75" s="28"/>
      <c r="D75" s="28"/>
      <c r="E75" s="26">
        <v>43.4</v>
      </c>
      <c r="F75" s="26">
        <v>52</v>
      </c>
      <c r="G75" s="33" t="s">
        <v>154</v>
      </c>
      <c r="H75" s="83" t="s">
        <v>149</v>
      </c>
    </row>
    <row r="76" spans="1:8">
      <c r="A76" s="30" t="s">
        <v>106</v>
      </c>
      <c r="B76" s="26">
        <v>30.5</v>
      </c>
      <c r="C76" s="28"/>
      <c r="D76" s="28" t="s">
        <v>176</v>
      </c>
      <c r="E76" s="26">
        <v>28.5</v>
      </c>
      <c r="F76" s="26">
        <v>32.6</v>
      </c>
      <c r="G76" s="42" t="s">
        <v>152</v>
      </c>
      <c r="H76" s="83" t="s">
        <v>149</v>
      </c>
    </row>
    <row r="77" spans="1:8">
      <c r="A77" s="30" t="s">
        <v>163</v>
      </c>
      <c r="B77" s="26">
        <v>60.8</v>
      </c>
      <c r="C77" s="28" t="s">
        <v>162</v>
      </c>
      <c r="D77" s="28"/>
      <c r="E77" s="26">
        <v>50.2</v>
      </c>
      <c r="F77" s="26">
        <v>70.400000000000006</v>
      </c>
      <c r="G77" s="33" t="s">
        <v>154</v>
      </c>
      <c r="H77" s="83" t="s">
        <v>149</v>
      </c>
    </row>
    <row r="78" spans="1:8">
      <c r="A78" s="30" t="s">
        <v>161</v>
      </c>
      <c r="B78" s="26">
        <v>58.9</v>
      </c>
      <c r="C78" s="28"/>
      <c r="D78" s="28"/>
      <c r="E78" s="26">
        <v>50.8</v>
      </c>
      <c r="F78" s="26">
        <v>66.5</v>
      </c>
      <c r="G78" s="33" t="s">
        <v>154</v>
      </c>
      <c r="H78" s="83" t="s">
        <v>149</v>
      </c>
    </row>
    <row r="79" spans="1:8">
      <c r="A79" s="30" t="s">
        <v>313</v>
      </c>
      <c r="B79" s="45">
        <v>57.2</v>
      </c>
      <c r="C79" s="46" t="s">
        <v>162</v>
      </c>
      <c r="D79" s="46"/>
      <c r="E79" s="45">
        <v>46.1</v>
      </c>
      <c r="F79" s="45">
        <v>67.5</v>
      </c>
      <c r="G79" s="33" t="s">
        <v>154</v>
      </c>
      <c r="H79" s="83" t="s">
        <v>149</v>
      </c>
    </row>
    <row r="80" spans="1:8">
      <c r="A80" s="30" t="s">
        <v>314</v>
      </c>
      <c r="B80" s="26">
        <v>39.700000000000003</v>
      </c>
      <c r="C80" s="28" t="s">
        <v>162</v>
      </c>
      <c r="D80" s="28"/>
      <c r="E80" s="26">
        <v>28.9</v>
      </c>
      <c r="F80" s="26">
        <v>51.6</v>
      </c>
      <c r="G80" s="42">
        <v>0.127</v>
      </c>
      <c r="H80" s="83" t="s">
        <v>149</v>
      </c>
    </row>
    <row r="81" spans="1:8">
      <c r="A81" s="30" t="s">
        <v>315</v>
      </c>
      <c r="B81" s="45">
        <v>52.9</v>
      </c>
      <c r="C81" s="46" t="s">
        <v>162</v>
      </c>
      <c r="D81" s="46"/>
      <c r="E81" s="45">
        <v>42.1</v>
      </c>
      <c r="F81" s="45">
        <v>63.5</v>
      </c>
      <c r="G81" s="33" t="s">
        <v>154</v>
      </c>
      <c r="H81" s="83" t="s">
        <v>149</v>
      </c>
    </row>
    <row r="82" spans="1:8">
      <c r="A82" s="30" t="s">
        <v>316</v>
      </c>
      <c r="B82" s="45">
        <v>35.700000000000003</v>
      </c>
      <c r="C82" s="46"/>
      <c r="D82" s="46"/>
      <c r="E82" s="45">
        <v>26.4</v>
      </c>
      <c r="F82" s="45">
        <v>46.2</v>
      </c>
      <c r="G82" s="47">
        <v>0.32500000000000001</v>
      </c>
      <c r="H82" s="83" t="s">
        <v>149</v>
      </c>
    </row>
    <row r="83" spans="1:8">
      <c r="A83" s="49" t="s">
        <v>317</v>
      </c>
      <c r="B83" s="21">
        <v>51.7</v>
      </c>
      <c r="C83" s="23"/>
      <c r="D83" s="23"/>
      <c r="E83" s="21">
        <v>41.8</v>
      </c>
      <c r="F83" s="21">
        <v>61.5</v>
      </c>
      <c r="G83" s="71" t="s">
        <v>154</v>
      </c>
      <c r="H83" s="70" t="s">
        <v>149</v>
      </c>
    </row>
    <row r="84" spans="1:8">
      <c r="A84" s="51" t="s">
        <v>165</v>
      </c>
      <c r="B84" s="26"/>
      <c r="C84" s="28"/>
      <c r="D84" s="28"/>
      <c r="E84" s="26"/>
      <c r="F84" s="26"/>
      <c r="G84" s="42"/>
    </row>
    <row r="85" spans="1:8">
      <c r="A85" s="52" t="s">
        <v>166</v>
      </c>
      <c r="B85" s="26">
        <v>37.4</v>
      </c>
      <c r="C85" s="28"/>
      <c r="D85" s="28"/>
      <c r="E85" s="26">
        <v>35.200000000000003</v>
      </c>
      <c r="F85" s="26">
        <v>39.6</v>
      </c>
      <c r="G85" s="42" t="s">
        <v>152</v>
      </c>
      <c r="H85" s="83" t="s">
        <v>149</v>
      </c>
    </row>
    <row r="86" spans="1:8">
      <c r="A86" s="53" t="s">
        <v>167</v>
      </c>
      <c r="B86" s="26">
        <v>37.5</v>
      </c>
      <c r="C86" s="28"/>
      <c r="D86" s="28" t="s">
        <v>156</v>
      </c>
      <c r="E86" s="26">
        <v>35.200000000000003</v>
      </c>
      <c r="F86" s="26">
        <v>39.799999999999997</v>
      </c>
      <c r="G86" s="42">
        <v>0.94499999999999995</v>
      </c>
      <c r="H86" s="70" t="s">
        <v>149</v>
      </c>
    </row>
    <row r="87" spans="1:8">
      <c r="A87" s="51" t="s">
        <v>168</v>
      </c>
      <c r="B87" s="54"/>
      <c r="C87" s="55"/>
      <c r="D87" s="55"/>
      <c r="E87" s="56"/>
      <c r="F87" s="56"/>
      <c r="G87" s="57"/>
    </row>
    <row r="88" spans="1:8">
      <c r="A88" s="52" t="s">
        <v>169</v>
      </c>
      <c r="B88" s="26">
        <v>66.8</v>
      </c>
      <c r="C88" s="28"/>
      <c r="D88" s="28"/>
      <c r="E88" s="26">
        <v>60.8</v>
      </c>
      <c r="F88" s="26">
        <v>72.400000000000006</v>
      </c>
      <c r="G88" s="42" t="s">
        <v>152</v>
      </c>
      <c r="H88" s="83" t="s">
        <v>149</v>
      </c>
    </row>
    <row r="89" spans="1:8">
      <c r="A89" s="53" t="s">
        <v>170</v>
      </c>
      <c r="B89" s="21">
        <v>33.299999999999997</v>
      </c>
      <c r="C89" s="23"/>
      <c r="D89" s="23"/>
      <c r="E89" s="21">
        <v>31.6</v>
      </c>
      <c r="F89" s="21">
        <v>35.1</v>
      </c>
      <c r="G89" s="71" t="s">
        <v>154</v>
      </c>
      <c r="H89" s="70" t="s">
        <v>149</v>
      </c>
    </row>
    <row r="90" spans="1:8">
      <c r="A90" s="59" t="s">
        <v>171</v>
      </c>
      <c r="B90" s="26"/>
      <c r="C90" s="28"/>
      <c r="D90" s="28"/>
      <c r="E90" s="26"/>
      <c r="F90" s="26"/>
      <c r="G90" s="42"/>
    </row>
    <row r="91" spans="1:8">
      <c r="A91" s="52" t="s">
        <v>172</v>
      </c>
      <c r="B91" s="26">
        <v>20</v>
      </c>
      <c r="C91" s="28"/>
      <c r="D91" s="28"/>
      <c r="E91" s="26">
        <v>18.3</v>
      </c>
      <c r="F91" s="26">
        <v>21.9</v>
      </c>
      <c r="G91" s="42" t="s">
        <v>152</v>
      </c>
      <c r="H91" s="83" t="s">
        <v>149</v>
      </c>
    </row>
    <row r="92" spans="1:8">
      <c r="A92" s="52" t="s">
        <v>173</v>
      </c>
      <c r="B92" s="26">
        <v>49.1</v>
      </c>
      <c r="C92" s="28"/>
      <c r="D92" s="28"/>
      <c r="E92" s="26">
        <v>45.1</v>
      </c>
      <c r="F92" s="26">
        <v>53.1</v>
      </c>
      <c r="G92" s="33" t="s">
        <v>154</v>
      </c>
      <c r="H92" s="83" t="s">
        <v>149</v>
      </c>
    </row>
    <row r="93" spans="1:8">
      <c r="A93" s="53" t="s">
        <v>174</v>
      </c>
      <c r="B93" s="21">
        <v>70.5</v>
      </c>
      <c r="C93" s="23"/>
      <c r="D93" s="23" t="s">
        <v>176</v>
      </c>
      <c r="E93" s="21">
        <v>67.3</v>
      </c>
      <c r="F93" s="21">
        <v>73.5</v>
      </c>
      <c r="G93" s="71" t="s">
        <v>154</v>
      </c>
      <c r="H93" s="70" t="s">
        <v>149</v>
      </c>
    </row>
    <row r="94" spans="1:8" ht="15" customHeight="1">
      <c r="A94" s="464" t="s">
        <v>211</v>
      </c>
      <c r="B94" s="464"/>
      <c r="C94" s="464"/>
      <c r="D94" s="464"/>
      <c r="E94" s="464"/>
      <c r="F94" s="464"/>
      <c r="G94" s="464"/>
      <c r="H94" s="464"/>
    </row>
    <row r="95" spans="1:8">
      <c r="A95" s="20" t="s">
        <v>148</v>
      </c>
      <c r="B95" s="21">
        <v>3</v>
      </c>
      <c r="C95" s="22"/>
      <c r="D95" s="23"/>
      <c r="E95" s="21">
        <v>2.8</v>
      </c>
      <c r="F95" s="21">
        <v>3.3</v>
      </c>
      <c r="G95" s="24" t="s">
        <v>149</v>
      </c>
      <c r="H95" s="70" t="s">
        <v>149</v>
      </c>
    </row>
    <row r="96" spans="1:8">
      <c r="A96" s="25" t="s">
        <v>150</v>
      </c>
      <c r="B96" s="26"/>
      <c r="C96" s="27"/>
      <c r="D96" s="28"/>
      <c r="E96" s="26"/>
      <c r="F96" s="26"/>
      <c r="G96" s="29"/>
      <c r="H96" s="83"/>
    </row>
    <row r="97" spans="1:8">
      <c r="A97" s="30" t="s">
        <v>151</v>
      </c>
      <c r="B97" s="26">
        <v>3.1</v>
      </c>
      <c r="C97" s="27"/>
      <c r="D97" s="28"/>
      <c r="E97" s="26">
        <v>2.4</v>
      </c>
      <c r="F97" s="26">
        <v>3.9</v>
      </c>
      <c r="G97" s="31" t="s">
        <v>152</v>
      </c>
      <c r="H97" s="83" t="s">
        <v>149</v>
      </c>
    </row>
    <row r="98" spans="1:8">
      <c r="A98" s="30" t="s">
        <v>153</v>
      </c>
      <c r="B98" s="26">
        <v>3</v>
      </c>
      <c r="C98" s="27"/>
      <c r="D98" s="28"/>
      <c r="E98" s="26">
        <v>2.5</v>
      </c>
      <c r="F98" s="26">
        <v>3.5</v>
      </c>
      <c r="G98" s="61">
        <v>0.83799999999999997</v>
      </c>
      <c r="H98" s="83" t="s">
        <v>149</v>
      </c>
    </row>
    <row r="99" spans="1:8">
      <c r="A99" s="30" t="s">
        <v>155</v>
      </c>
      <c r="B99" s="26">
        <v>3.2</v>
      </c>
      <c r="C99" s="27"/>
      <c r="D99" s="28"/>
      <c r="E99" s="26">
        <v>2.8</v>
      </c>
      <c r="F99" s="26">
        <v>3.7</v>
      </c>
      <c r="G99" s="42">
        <v>0.67500000000000004</v>
      </c>
      <c r="H99" s="83" t="s">
        <v>149</v>
      </c>
    </row>
    <row r="100" spans="1:8">
      <c r="A100" s="30" t="s">
        <v>157</v>
      </c>
      <c r="B100" s="26">
        <v>2.8</v>
      </c>
      <c r="C100" s="27"/>
      <c r="D100" s="28"/>
      <c r="E100" s="26">
        <v>2.4</v>
      </c>
      <c r="F100" s="26">
        <v>3.3</v>
      </c>
      <c r="G100" s="42">
        <v>0.55300000000000005</v>
      </c>
      <c r="H100" s="83" t="s">
        <v>149</v>
      </c>
    </row>
    <row r="101" spans="1:8">
      <c r="A101" s="34" t="s">
        <v>158</v>
      </c>
      <c r="B101" s="21">
        <v>3.7</v>
      </c>
      <c r="C101" s="22"/>
      <c r="D101" s="23"/>
      <c r="E101" s="21">
        <v>2.2999999999999998</v>
      </c>
      <c r="F101" s="21">
        <v>5.9</v>
      </c>
      <c r="G101" s="35">
        <v>0.5</v>
      </c>
      <c r="H101" s="70" t="s">
        <v>149</v>
      </c>
    </row>
    <row r="102" spans="1:8">
      <c r="A102" s="36" t="s">
        <v>159</v>
      </c>
      <c r="B102" s="37">
        <v>3</v>
      </c>
      <c r="C102" s="38"/>
      <c r="D102" s="39"/>
      <c r="E102" s="37">
        <v>2.2999999999999998</v>
      </c>
      <c r="F102" s="37">
        <v>3.8</v>
      </c>
      <c r="G102" s="24" t="s">
        <v>149</v>
      </c>
      <c r="H102" s="70" t="s">
        <v>149</v>
      </c>
    </row>
    <row r="103" spans="1:8" ht="30">
      <c r="A103" s="40" t="s">
        <v>160</v>
      </c>
      <c r="B103" s="26"/>
      <c r="C103" s="27"/>
      <c r="D103" s="28"/>
      <c r="E103" s="26"/>
      <c r="F103" s="26"/>
      <c r="G103" s="96"/>
    </row>
    <row r="104" spans="1:8">
      <c r="A104" s="30" t="s">
        <v>312</v>
      </c>
      <c r="B104" s="26">
        <v>2</v>
      </c>
      <c r="C104" s="28"/>
      <c r="D104" s="28"/>
      <c r="E104" s="26">
        <v>1.3</v>
      </c>
      <c r="F104" s="26">
        <v>3.2</v>
      </c>
      <c r="G104">
        <v>0.42099999999999999</v>
      </c>
      <c r="H104" s="83" t="s">
        <v>149</v>
      </c>
    </row>
    <row r="105" spans="1:8">
      <c r="A105" s="30" t="s">
        <v>106</v>
      </c>
      <c r="B105" s="26">
        <v>2.6</v>
      </c>
      <c r="C105" s="28"/>
      <c r="D105" s="28"/>
      <c r="E105" s="26">
        <v>1.8</v>
      </c>
      <c r="F105" s="26">
        <v>3.7</v>
      </c>
      <c r="G105" s="42" t="s">
        <v>152</v>
      </c>
      <c r="H105" s="83" t="s">
        <v>149</v>
      </c>
    </row>
    <row r="106" spans="1:8">
      <c r="A106" s="30" t="s">
        <v>163</v>
      </c>
      <c r="B106" s="26">
        <v>6.3</v>
      </c>
      <c r="C106" s="28" t="s">
        <v>162</v>
      </c>
      <c r="D106" s="28"/>
      <c r="E106" s="26">
        <v>3.3</v>
      </c>
      <c r="F106" s="26">
        <v>11.5</v>
      </c>
      <c r="G106">
        <v>7.2999999999999995E-2</v>
      </c>
      <c r="H106" s="83" t="s">
        <v>149</v>
      </c>
    </row>
    <row r="107" spans="1:8">
      <c r="A107" s="30" t="s">
        <v>161</v>
      </c>
      <c r="B107" s="442" t="s">
        <v>164</v>
      </c>
      <c r="C107" s="43"/>
      <c r="D107" s="43"/>
      <c r="E107" s="442" t="s">
        <v>164</v>
      </c>
      <c r="F107" s="442" t="s">
        <v>164</v>
      </c>
      <c r="G107" s="442" t="s">
        <v>164</v>
      </c>
      <c r="H107" s="83" t="s">
        <v>149</v>
      </c>
    </row>
    <row r="108" spans="1:8">
      <c r="A108" s="30" t="s">
        <v>313</v>
      </c>
      <c r="B108" s="45">
        <v>1.7</v>
      </c>
      <c r="C108" s="46" t="s">
        <v>162</v>
      </c>
      <c r="D108" s="46"/>
      <c r="E108" s="45">
        <v>0.5</v>
      </c>
      <c r="F108" s="45">
        <v>5.0999999999999996</v>
      </c>
      <c r="G108">
        <v>0.41</v>
      </c>
      <c r="H108" s="83" t="s">
        <v>149</v>
      </c>
    </row>
    <row r="109" spans="1:8">
      <c r="A109" s="30" t="s">
        <v>314</v>
      </c>
      <c r="B109" s="26">
        <v>2.2999999999999998</v>
      </c>
      <c r="C109" s="28" t="s">
        <v>162</v>
      </c>
      <c r="D109" s="28"/>
      <c r="E109" s="26">
        <v>0.8</v>
      </c>
      <c r="F109" s="26">
        <v>6.2</v>
      </c>
      <c r="G109">
        <v>0.79500000000000004</v>
      </c>
      <c r="H109" s="83" t="s">
        <v>149</v>
      </c>
    </row>
    <row r="110" spans="1:8">
      <c r="A110" s="30" t="s">
        <v>315</v>
      </c>
      <c r="B110" s="45">
        <v>0.2</v>
      </c>
      <c r="C110" s="46" t="s">
        <v>162</v>
      </c>
      <c r="D110" s="46"/>
      <c r="E110" s="45">
        <v>0</v>
      </c>
      <c r="F110" s="45">
        <v>1.1000000000000001</v>
      </c>
      <c r="G110" s="97" t="s">
        <v>154</v>
      </c>
      <c r="H110" s="83" t="s">
        <v>149</v>
      </c>
    </row>
    <row r="111" spans="1:8">
      <c r="A111" s="30" t="s">
        <v>316</v>
      </c>
      <c r="B111" s="45">
        <v>8.8000000000000007</v>
      </c>
      <c r="C111" s="46" t="s">
        <v>162</v>
      </c>
      <c r="D111" s="46"/>
      <c r="E111" s="45">
        <v>3.9</v>
      </c>
      <c r="F111" s="45">
        <v>18.7</v>
      </c>
      <c r="G111">
        <v>8.5000000000000006E-2</v>
      </c>
      <c r="H111" s="83" t="s">
        <v>149</v>
      </c>
    </row>
    <row r="112" spans="1:8">
      <c r="A112" s="49" t="s">
        <v>317</v>
      </c>
      <c r="B112" s="21">
        <v>5.5</v>
      </c>
      <c r="C112" s="23" t="s">
        <v>162</v>
      </c>
      <c r="D112" s="23" t="s">
        <v>156</v>
      </c>
      <c r="E112" s="21">
        <v>2.4</v>
      </c>
      <c r="F112" s="21">
        <v>12.3</v>
      </c>
      <c r="G112" s="72">
        <v>0.222</v>
      </c>
      <c r="H112" s="70" t="s">
        <v>149</v>
      </c>
    </row>
    <row r="113" spans="1:8">
      <c r="A113" s="51" t="s">
        <v>165</v>
      </c>
      <c r="B113" s="26"/>
      <c r="C113" s="28"/>
      <c r="D113" s="28"/>
      <c r="E113" s="26"/>
      <c r="F113" s="26"/>
      <c r="G113" s="42"/>
    </row>
    <row r="114" spans="1:8">
      <c r="A114" s="52" t="s">
        <v>166</v>
      </c>
      <c r="B114" s="26">
        <v>3.4</v>
      </c>
      <c r="C114" s="28"/>
      <c r="D114" s="28"/>
      <c r="E114" s="26">
        <v>2.4</v>
      </c>
      <c r="F114" s="26">
        <v>4.8</v>
      </c>
      <c r="G114" s="42" t="s">
        <v>152</v>
      </c>
      <c r="H114" s="83" t="s">
        <v>149</v>
      </c>
    </row>
    <row r="115" spans="1:8">
      <c r="A115" s="53" t="s">
        <v>167</v>
      </c>
      <c r="B115" s="26">
        <v>2.6</v>
      </c>
      <c r="C115" s="28"/>
      <c r="D115" s="28"/>
      <c r="E115" s="26">
        <v>1.9</v>
      </c>
      <c r="F115" s="26">
        <v>3.5</v>
      </c>
      <c r="G115" s="42">
        <v>0.25900000000000001</v>
      </c>
      <c r="H115" s="70" t="s">
        <v>149</v>
      </c>
    </row>
    <row r="116" spans="1:8">
      <c r="A116" s="51" t="s">
        <v>168</v>
      </c>
      <c r="B116" s="54"/>
      <c r="C116" s="55"/>
      <c r="D116" s="55"/>
      <c r="E116" s="56"/>
      <c r="F116" s="56"/>
      <c r="G116" s="57"/>
    </row>
    <row r="117" spans="1:8">
      <c r="A117" s="52" t="s">
        <v>169</v>
      </c>
      <c r="B117" s="26">
        <v>4.7</v>
      </c>
      <c r="C117" s="28" t="s">
        <v>162</v>
      </c>
      <c r="D117" s="28"/>
      <c r="E117" s="26">
        <v>2.2000000000000002</v>
      </c>
      <c r="F117" s="26">
        <v>10</v>
      </c>
      <c r="G117" s="42" t="s">
        <v>152</v>
      </c>
      <c r="H117" s="83" t="s">
        <v>149</v>
      </c>
    </row>
    <row r="118" spans="1:8">
      <c r="A118" s="53" t="s">
        <v>170</v>
      </c>
      <c r="B118" s="21">
        <v>3</v>
      </c>
      <c r="C118" s="23"/>
      <c r="D118" s="23"/>
      <c r="E118" s="21">
        <v>2.2999999999999998</v>
      </c>
      <c r="F118" s="21">
        <v>3.9</v>
      </c>
      <c r="G118" s="58">
        <v>0.35499999999999998</v>
      </c>
      <c r="H118" s="70" t="s">
        <v>149</v>
      </c>
    </row>
    <row r="119" spans="1:8">
      <c r="A119" s="59" t="s">
        <v>171</v>
      </c>
      <c r="B119" s="26"/>
      <c r="C119" s="28"/>
      <c r="D119" s="28"/>
      <c r="E119" s="26"/>
      <c r="F119" s="26"/>
      <c r="G119" s="42"/>
    </row>
    <row r="120" spans="1:8">
      <c r="A120" s="52" t="s">
        <v>172</v>
      </c>
      <c r="B120" s="26">
        <v>2.7</v>
      </c>
      <c r="C120" s="28"/>
      <c r="D120" s="28"/>
      <c r="E120" s="26">
        <v>1.9</v>
      </c>
      <c r="F120" s="26">
        <v>3.9</v>
      </c>
      <c r="G120" s="42" t="s">
        <v>152</v>
      </c>
      <c r="H120" s="83" t="s">
        <v>149</v>
      </c>
    </row>
    <row r="121" spans="1:8">
      <c r="A121" s="52" t="s">
        <v>173</v>
      </c>
      <c r="B121" s="26">
        <v>3.3</v>
      </c>
      <c r="C121" s="28"/>
      <c r="D121" s="28"/>
      <c r="E121" s="26">
        <v>2</v>
      </c>
      <c r="F121" s="26">
        <v>5.6</v>
      </c>
      <c r="G121" s="42">
        <v>0.57299999999999995</v>
      </c>
      <c r="H121" s="83" t="s">
        <v>149</v>
      </c>
    </row>
    <row r="122" spans="1:8">
      <c r="A122" s="53" t="s">
        <v>174</v>
      </c>
      <c r="B122" s="21">
        <v>3.2</v>
      </c>
      <c r="C122" s="23"/>
      <c r="D122" s="23"/>
      <c r="E122" s="21">
        <v>2</v>
      </c>
      <c r="F122" s="21">
        <v>5.0999999999999996</v>
      </c>
      <c r="G122" s="58">
        <v>0.58699999999999997</v>
      </c>
      <c r="H122" s="70" t="s">
        <v>149</v>
      </c>
    </row>
    <row r="123" spans="1:8" ht="15">
      <c r="A123" s="462" t="s">
        <v>212</v>
      </c>
      <c r="B123" s="462"/>
      <c r="C123" s="462"/>
      <c r="D123" s="462"/>
      <c r="E123" s="462"/>
      <c r="F123" s="462"/>
      <c r="G123" s="462"/>
      <c r="H123" s="104"/>
    </row>
    <row r="124" spans="1:8" ht="15">
      <c r="A124" s="464" t="s">
        <v>213</v>
      </c>
      <c r="B124" s="464"/>
      <c r="C124" s="464"/>
      <c r="D124" s="464"/>
      <c r="E124" s="464"/>
      <c r="F124" s="464"/>
      <c r="G124" s="464"/>
      <c r="H124" s="464"/>
    </row>
    <row r="125" spans="1:8">
      <c r="A125" s="20" t="s">
        <v>148</v>
      </c>
      <c r="B125" s="21">
        <v>10.3</v>
      </c>
      <c r="C125" s="22"/>
      <c r="D125" s="23"/>
      <c r="E125" s="21">
        <v>9.9</v>
      </c>
      <c r="F125" s="21">
        <v>10.7</v>
      </c>
      <c r="G125" s="24" t="s">
        <v>149</v>
      </c>
      <c r="H125" s="70" t="s">
        <v>149</v>
      </c>
    </row>
    <row r="126" spans="1:8">
      <c r="A126" s="25" t="s">
        <v>150</v>
      </c>
      <c r="B126" s="26"/>
      <c r="C126" s="27"/>
      <c r="D126" s="28"/>
      <c r="E126" s="26"/>
      <c r="F126" s="26"/>
      <c r="G126" s="29"/>
      <c r="H126" s="83"/>
    </row>
    <row r="127" spans="1:8">
      <c r="A127" s="30" t="s">
        <v>151</v>
      </c>
      <c r="B127" s="26">
        <v>9</v>
      </c>
      <c r="C127" s="27"/>
      <c r="D127" s="28"/>
      <c r="E127" s="26">
        <v>8</v>
      </c>
      <c r="F127" s="26">
        <v>10.1</v>
      </c>
      <c r="G127" s="31" t="s">
        <v>152</v>
      </c>
      <c r="H127" s="83" t="s">
        <v>149</v>
      </c>
    </row>
    <row r="128" spans="1:8">
      <c r="A128" s="30" t="s">
        <v>153</v>
      </c>
      <c r="B128" s="26">
        <v>10.199999999999999</v>
      </c>
      <c r="C128" s="27"/>
      <c r="D128" s="28"/>
      <c r="E128" s="26">
        <v>9.4</v>
      </c>
      <c r="F128" s="26">
        <v>11</v>
      </c>
      <c r="G128" s="61">
        <v>9.2999999999999999E-2</v>
      </c>
      <c r="H128" s="83" t="s">
        <v>149</v>
      </c>
    </row>
    <row r="129" spans="1:8">
      <c r="A129" s="30" t="s">
        <v>155</v>
      </c>
      <c r="B129" s="26">
        <v>12.8</v>
      </c>
      <c r="C129" s="27"/>
      <c r="D129" s="28"/>
      <c r="E129" s="26">
        <v>12</v>
      </c>
      <c r="F129" s="26">
        <v>13.6</v>
      </c>
      <c r="G129" s="33" t="s">
        <v>154</v>
      </c>
      <c r="H129" s="83" t="s">
        <v>149</v>
      </c>
    </row>
    <row r="130" spans="1:8">
      <c r="A130" s="30" t="s">
        <v>157</v>
      </c>
      <c r="B130" s="26">
        <v>9</v>
      </c>
      <c r="C130" s="27"/>
      <c r="D130" s="28"/>
      <c r="E130" s="26">
        <v>8.3000000000000007</v>
      </c>
      <c r="F130" s="26">
        <v>9.6999999999999993</v>
      </c>
      <c r="G130" s="42">
        <v>0.98599999999999999</v>
      </c>
      <c r="H130" s="83" t="s">
        <v>149</v>
      </c>
    </row>
    <row r="131" spans="1:8">
      <c r="A131" s="34" t="s">
        <v>158</v>
      </c>
      <c r="B131" s="21">
        <v>13.4</v>
      </c>
      <c r="C131" s="22"/>
      <c r="D131" s="23"/>
      <c r="E131" s="21">
        <v>10.3</v>
      </c>
      <c r="F131" s="21">
        <v>17.3</v>
      </c>
      <c r="G131" s="35">
        <v>1.7000000000000001E-2</v>
      </c>
      <c r="H131" s="70" t="s">
        <v>149</v>
      </c>
    </row>
    <row r="132" spans="1:8">
      <c r="A132" s="36" t="s">
        <v>159</v>
      </c>
      <c r="B132" s="37">
        <v>9.1999999999999993</v>
      </c>
      <c r="C132" s="38"/>
      <c r="D132" s="39"/>
      <c r="E132" s="37">
        <v>8.1999999999999993</v>
      </c>
      <c r="F132" s="37">
        <v>10.3</v>
      </c>
      <c r="G132" s="24" t="s">
        <v>149</v>
      </c>
      <c r="H132" s="70" t="s">
        <v>149</v>
      </c>
    </row>
    <row r="133" spans="1:8" ht="30">
      <c r="A133" s="40" t="s">
        <v>160</v>
      </c>
      <c r="B133" s="26"/>
      <c r="C133" s="27"/>
      <c r="D133" s="28"/>
      <c r="E133" s="26"/>
      <c r="F133" s="26"/>
      <c r="G133" s="41"/>
    </row>
    <row r="134" spans="1:8">
      <c r="A134" s="30" t="s">
        <v>312</v>
      </c>
      <c r="B134" s="26">
        <v>12.8</v>
      </c>
      <c r="C134" s="28"/>
      <c r="D134" s="28"/>
      <c r="E134" s="26">
        <v>10</v>
      </c>
      <c r="F134" s="26">
        <v>16.3</v>
      </c>
      <c r="G134" s="33" t="s">
        <v>154</v>
      </c>
      <c r="H134" s="42" t="s">
        <v>152</v>
      </c>
    </row>
    <row r="135" spans="1:8">
      <c r="A135" s="30" t="s">
        <v>106</v>
      </c>
      <c r="B135" s="26">
        <v>6.6</v>
      </c>
      <c r="C135" s="28"/>
      <c r="D135" s="28"/>
      <c r="E135" s="26">
        <v>5.6</v>
      </c>
      <c r="F135" s="26">
        <v>7.9</v>
      </c>
      <c r="G135" s="42" t="s">
        <v>152</v>
      </c>
      <c r="H135" s="33" t="s">
        <v>154</v>
      </c>
    </row>
    <row r="136" spans="1:8">
      <c r="A136" s="30" t="s">
        <v>163</v>
      </c>
      <c r="B136" s="26">
        <v>7.8</v>
      </c>
      <c r="C136" s="28"/>
      <c r="D136" s="28"/>
      <c r="E136" s="26">
        <v>4.7</v>
      </c>
      <c r="F136" s="26">
        <v>12.7</v>
      </c>
      <c r="G136" s="42">
        <v>0.57199999999999995</v>
      </c>
      <c r="H136" s="42">
        <v>0.05</v>
      </c>
    </row>
    <row r="137" spans="1:8">
      <c r="A137" s="30" t="s">
        <v>161</v>
      </c>
      <c r="B137" s="26">
        <v>9.8000000000000007</v>
      </c>
      <c r="C137" s="28"/>
      <c r="D137" s="28"/>
      <c r="E137" s="26">
        <v>5.8</v>
      </c>
      <c r="F137" s="26">
        <v>16.3</v>
      </c>
      <c r="G137" s="42">
        <v>0.23300000000000001</v>
      </c>
      <c r="H137" s="33">
        <v>0.32900000000000001</v>
      </c>
    </row>
    <row r="138" spans="1:8">
      <c r="A138" s="30" t="s">
        <v>313</v>
      </c>
      <c r="B138" s="45">
        <v>7.3</v>
      </c>
      <c r="C138" s="46" t="s">
        <v>162</v>
      </c>
      <c r="D138" s="46"/>
      <c r="E138" s="45">
        <v>3.7</v>
      </c>
      <c r="F138" s="45">
        <v>13.7</v>
      </c>
      <c r="G138" s="47">
        <v>0.79500000000000004</v>
      </c>
      <c r="H138" s="47">
        <v>5.7000000000000002E-2</v>
      </c>
    </row>
    <row r="139" spans="1:8">
      <c r="A139" s="30" t="s">
        <v>314</v>
      </c>
      <c r="B139" s="45">
        <v>22</v>
      </c>
      <c r="C139" s="46"/>
      <c r="D139" s="46"/>
      <c r="E139" s="45">
        <v>13.8</v>
      </c>
      <c r="F139" s="45">
        <v>33.1</v>
      </c>
      <c r="G139" s="47">
        <v>2E-3</v>
      </c>
      <c r="H139" s="13">
        <v>7.9000000000000001E-2</v>
      </c>
    </row>
    <row r="140" spans="1:8">
      <c r="A140" s="30" t="s">
        <v>315</v>
      </c>
      <c r="B140" s="45">
        <v>13.7</v>
      </c>
      <c r="C140" s="46" t="s">
        <v>162</v>
      </c>
      <c r="D140" s="46"/>
      <c r="E140" s="45">
        <v>6.8</v>
      </c>
      <c r="F140" s="45">
        <v>25.7</v>
      </c>
      <c r="G140" s="47">
        <v>0.13600000000000001</v>
      </c>
      <c r="H140" s="42">
        <v>0.86099999999999999</v>
      </c>
    </row>
    <row r="141" spans="1:8">
      <c r="A141" s="30" t="s">
        <v>316</v>
      </c>
      <c r="B141" s="45">
        <v>15.9</v>
      </c>
      <c r="C141" s="46" t="s">
        <v>162</v>
      </c>
      <c r="D141" s="46"/>
      <c r="E141" s="45">
        <v>8.1999999999999993</v>
      </c>
      <c r="F141" s="45">
        <v>28.5</v>
      </c>
      <c r="G141" s="47">
        <v>7.0000000000000007E-2</v>
      </c>
      <c r="H141" s="47">
        <v>0.56399999999999995</v>
      </c>
    </row>
    <row r="142" spans="1:8">
      <c r="A142" s="49" t="s">
        <v>317</v>
      </c>
      <c r="B142" s="21">
        <v>10.1</v>
      </c>
      <c r="C142" s="23"/>
      <c r="D142" s="23"/>
      <c r="E142" s="21">
        <v>5.6</v>
      </c>
      <c r="F142" s="21">
        <v>17.600000000000001</v>
      </c>
      <c r="G142" s="58">
        <v>0.253</v>
      </c>
      <c r="H142" s="74">
        <v>0.42099999999999999</v>
      </c>
    </row>
    <row r="143" spans="1:8">
      <c r="A143" s="51" t="s">
        <v>165</v>
      </c>
      <c r="B143" s="26"/>
      <c r="C143" s="28"/>
      <c r="D143" s="28"/>
      <c r="E143" s="26"/>
      <c r="F143" s="26"/>
      <c r="G143" s="42"/>
    </row>
    <row r="144" spans="1:8">
      <c r="A144" s="52" t="s">
        <v>166</v>
      </c>
      <c r="B144" s="26">
        <v>8.1</v>
      </c>
      <c r="C144" s="28"/>
      <c r="D144" s="28"/>
      <c r="E144" s="26">
        <v>6.9</v>
      </c>
      <c r="F144" s="26">
        <v>9.4</v>
      </c>
      <c r="G144" s="42" t="s">
        <v>152</v>
      </c>
      <c r="H144" s="83" t="s">
        <v>149</v>
      </c>
    </row>
    <row r="145" spans="1:8">
      <c r="A145" s="53" t="s">
        <v>167</v>
      </c>
      <c r="B145" s="26">
        <v>10.4</v>
      </c>
      <c r="C145" s="28"/>
      <c r="D145" s="28"/>
      <c r="E145" s="26">
        <v>8.8000000000000007</v>
      </c>
      <c r="F145" s="26">
        <v>12.2</v>
      </c>
      <c r="G145" s="33">
        <v>2.8000000000000001E-2</v>
      </c>
      <c r="H145" s="70" t="s">
        <v>149</v>
      </c>
    </row>
    <row r="146" spans="1:8">
      <c r="A146" s="51" t="s">
        <v>168</v>
      </c>
      <c r="B146" s="54"/>
      <c r="C146" s="55"/>
      <c r="D146" s="55"/>
      <c r="E146" s="56"/>
      <c r="F146" s="56"/>
      <c r="G146" s="57"/>
    </row>
    <row r="147" spans="1:8">
      <c r="A147" s="52" t="s">
        <v>169</v>
      </c>
      <c r="B147" s="26">
        <v>11.6</v>
      </c>
      <c r="C147" s="28"/>
      <c r="D147" s="28"/>
      <c r="E147" s="26">
        <v>8.1999999999999993</v>
      </c>
      <c r="F147" s="26">
        <v>16.100000000000001</v>
      </c>
      <c r="G147" s="42" t="s">
        <v>152</v>
      </c>
      <c r="H147" s="83" t="s">
        <v>149</v>
      </c>
    </row>
    <row r="148" spans="1:8">
      <c r="A148" s="53" t="s">
        <v>170</v>
      </c>
      <c r="B148" s="21">
        <v>8.8000000000000007</v>
      </c>
      <c r="C148" s="23"/>
      <c r="D148" s="23"/>
      <c r="E148" s="21">
        <v>7.7</v>
      </c>
      <c r="F148" s="21">
        <v>9.9</v>
      </c>
      <c r="G148" s="58">
        <v>0.17100000000000001</v>
      </c>
      <c r="H148" s="70" t="s">
        <v>149</v>
      </c>
    </row>
    <row r="149" spans="1:8">
      <c r="A149" s="59" t="s">
        <v>171</v>
      </c>
      <c r="B149" s="26"/>
      <c r="C149" s="28"/>
      <c r="D149" s="28"/>
      <c r="E149" s="26"/>
      <c r="F149" s="26"/>
      <c r="G149" s="42"/>
    </row>
    <row r="150" spans="1:8">
      <c r="A150" s="52" t="s">
        <v>172</v>
      </c>
      <c r="B150" s="26">
        <v>8.9</v>
      </c>
      <c r="C150" s="28"/>
      <c r="D150" s="28"/>
      <c r="E150" s="26">
        <v>7.7</v>
      </c>
      <c r="F150" s="26">
        <v>10.199999999999999</v>
      </c>
      <c r="G150" s="42" t="s">
        <v>152</v>
      </c>
      <c r="H150" s="83" t="s">
        <v>149</v>
      </c>
    </row>
    <row r="151" spans="1:8">
      <c r="A151" s="52" t="s">
        <v>173</v>
      </c>
      <c r="B151" s="26">
        <v>10.199999999999999</v>
      </c>
      <c r="C151" s="28"/>
      <c r="D151" s="28"/>
      <c r="E151" s="26">
        <v>7.9</v>
      </c>
      <c r="F151" s="26">
        <v>13.2</v>
      </c>
      <c r="G151" s="42">
        <v>0.35599999999999998</v>
      </c>
      <c r="H151" s="83" t="s">
        <v>149</v>
      </c>
    </row>
    <row r="152" spans="1:8">
      <c r="A152" s="53" t="s">
        <v>174</v>
      </c>
      <c r="B152" s="21">
        <v>9</v>
      </c>
      <c r="C152" s="23"/>
      <c r="D152" s="23"/>
      <c r="E152" s="21">
        <v>6.9</v>
      </c>
      <c r="F152" s="21">
        <v>11.7</v>
      </c>
      <c r="G152" s="58">
        <v>0.91600000000000004</v>
      </c>
      <c r="H152" s="70" t="s">
        <v>149</v>
      </c>
    </row>
    <row r="153" spans="1:8" ht="15">
      <c r="A153" s="462" t="s">
        <v>214</v>
      </c>
      <c r="B153" s="462"/>
      <c r="C153" s="462"/>
      <c r="D153" s="462"/>
      <c r="E153" s="462"/>
      <c r="F153" s="462"/>
      <c r="G153" s="462"/>
      <c r="H153" s="104"/>
    </row>
    <row r="154" spans="1:8" ht="15">
      <c r="A154" s="464" t="s">
        <v>215</v>
      </c>
      <c r="B154" s="464"/>
      <c r="C154" s="464"/>
      <c r="D154" s="464"/>
      <c r="E154" s="464"/>
      <c r="F154" s="464"/>
      <c r="G154" s="464"/>
      <c r="H154" s="464"/>
    </row>
    <row r="155" spans="1:8">
      <c r="A155" s="20" t="s">
        <v>148</v>
      </c>
      <c r="B155" s="21">
        <v>84.1</v>
      </c>
      <c r="C155" s="22"/>
      <c r="D155" s="23"/>
      <c r="E155" s="21">
        <v>83.6</v>
      </c>
      <c r="F155" s="21">
        <v>84.6</v>
      </c>
      <c r="G155" s="24" t="s">
        <v>149</v>
      </c>
      <c r="H155" s="70" t="s">
        <v>149</v>
      </c>
    </row>
    <row r="156" spans="1:8">
      <c r="A156" s="25" t="s">
        <v>150</v>
      </c>
      <c r="B156" s="26"/>
      <c r="C156" s="27"/>
      <c r="D156" s="28"/>
      <c r="E156" s="26"/>
      <c r="F156" s="26"/>
      <c r="G156" s="29"/>
      <c r="H156" s="83"/>
    </row>
    <row r="157" spans="1:8">
      <c r="A157" s="30" t="s">
        <v>151</v>
      </c>
      <c r="B157" s="26">
        <v>84.9</v>
      </c>
      <c r="C157" s="27"/>
      <c r="D157" s="28"/>
      <c r="E157" s="26">
        <v>83.6</v>
      </c>
      <c r="F157" s="26">
        <v>86.1</v>
      </c>
      <c r="G157" s="31" t="s">
        <v>152</v>
      </c>
      <c r="H157" s="83" t="s">
        <v>149</v>
      </c>
    </row>
    <row r="158" spans="1:8">
      <c r="A158" s="30" t="s">
        <v>153</v>
      </c>
      <c r="B158" s="26">
        <v>87.3</v>
      </c>
      <c r="C158" s="27"/>
      <c r="D158" s="28"/>
      <c r="E158" s="26">
        <v>86.3</v>
      </c>
      <c r="F158" s="26">
        <v>88.2</v>
      </c>
      <c r="G158" s="61">
        <v>3.0000000000000001E-3</v>
      </c>
      <c r="H158" s="83" t="s">
        <v>149</v>
      </c>
    </row>
    <row r="159" spans="1:8">
      <c r="A159" s="30" t="s">
        <v>155</v>
      </c>
      <c r="B159" s="26">
        <v>77.400000000000006</v>
      </c>
      <c r="C159" s="27"/>
      <c r="D159" s="28"/>
      <c r="E159" s="26">
        <v>76.5</v>
      </c>
      <c r="F159" s="26">
        <v>78.400000000000006</v>
      </c>
      <c r="G159" s="33" t="s">
        <v>154</v>
      </c>
      <c r="H159" s="83" t="s">
        <v>149</v>
      </c>
    </row>
    <row r="160" spans="1:8">
      <c r="A160" s="30" t="s">
        <v>157</v>
      </c>
      <c r="B160" s="26">
        <v>87.4</v>
      </c>
      <c r="C160" s="27"/>
      <c r="D160" s="28"/>
      <c r="E160" s="26">
        <v>86.5</v>
      </c>
      <c r="F160" s="26">
        <v>88.3</v>
      </c>
      <c r="G160" s="33">
        <v>1E-3</v>
      </c>
      <c r="H160" s="83" t="s">
        <v>149</v>
      </c>
    </row>
    <row r="161" spans="1:8">
      <c r="A161" s="34" t="s">
        <v>158</v>
      </c>
      <c r="B161" s="21">
        <v>83.5</v>
      </c>
      <c r="C161" s="22"/>
      <c r="D161" s="23" t="s">
        <v>176</v>
      </c>
      <c r="E161" s="21">
        <v>79.400000000000006</v>
      </c>
      <c r="F161" s="21">
        <v>86.9</v>
      </c>
      <c r="G161" s="35">
        <v>0.48799999999999999</v>
      </c>
      <c r="H161" s="70" t="s">
        <v>149</v>
      </c>
    </row>
    <row r="162" spans="1:8">
      <c r="A162" s="36" t="s">
        <v>159</v>
      </c>
      <c r="B162" s="37">
        <v>85</v>
      </c>
      <c r="C162" s="38"/>
      <c r="D162" s="39"/>
      <c r="E162" s="37">
        <v>83.7</v>
      </c>
      <c r="F162" s="37">
        <v>86.2</v>
      </c>
      <c r="G162" s="24" t="s">
        <v>149</v>
      </c>
      <c r="H162" s="70" t="s">
        <v>149</v>
      </c>
    </row>
    <row r="163" spans="1:8" ht="30">
      <c r="A163" s="40" t="s">
        <v>160</v>
      </c>
      <c r="B163" s="26"/>
      <c r="C163" s="27"/>
      <c r="D163" s="28"/>
      <c r="E163" s="26"/>
      <c r="F163" s="26"/>
      <c r="G163" s="41"/>
    </row>
    <row r="164" spans="1:8">
      <c r="A164" s="30" t="s">
        <v>312</v>
      </c>
      <c r="B164" s="26">
        <v>88.6</v>
      </c>
      <c r="C164" s="28"/>
      <c r="D164" s="28"/>
      <c r="E164" s="26">
        <v>85.6</v>
      </c>
      <c r="F164" s="26">
        <v>91.1</v>
      </c>
      <c r="G164" s="33">
        <v>7.0000000000000001E-3</v>
      </c>
      <c r="H164" s="83" t="s">
        <v>149</v>
      </c>
    </row>
    <row r="165" spans="1:8">
      <c r="A165" s="30" t="s">
        <v>106</v>
      </c>
      <c r="B165" s="26">
        <v>84.2</v>
      </c>
      <c r="C165" s="28"/>
      <c r="D165" s="28"/>
      <c r="E165" s="26">
        <v>82.5</v>
      </c>
      <c r="F165" s="26">
        <v>85.8</v>
      </c>
      <c r="G165" s="42" t="s">
        <v>152</v>
      </c>
      <c r="H165" s="83" t="s">
        <v>149</v>
      </c>
    </row>
    <row r="166" spans="1:8">
      <c r="A166" s="30" t="s">
        <v>163</v>
      </c>
      <c r="B166" s="26">
        <v>81.900000000000006</v>
      </c>
      <c r="C166" s="28"/>
      <c r="D166" s="28"/>
      <c r="E166" s="26">
        <v>75.2</v>
      </c>
      <c r="F166" s="26">
        <v>87</v>
      </c>
      <c r="G166" s="42">
        <v>0.44400000000000001</v>
      </c>
      <c r="H166" s="83" t="s">
        <v>149</v>
      </c>
    </row>
    <row r="167" spans="1:8">
      <c r="A167" s="30" t="s">
        <v>161</v>
      </c>
      <c r="B167" s="26">
        <v>88.4</v>
      </c>
      <c r="C167" s="28"/>
      <c r="D167" s="28"/>
      <c r="E167" s="26">
        <v>81.7</v>
      </c>
      <c r="F167" s="26">
        <v>92.8</v>
      </c>
      <c r="G167" s="42">
        <v>0.154</v>
      </c>
      <c r="H167" s="83" t="s">
        <v>149</v>
      </c>
    </row>
    <row r="168" spans="1:8">
      <c r="A168" s="30" t="s">
        <v>313</v>
      </c>
      <c r="B168" s="45">
        <v>81.900000000000006</v>
      </c>
      <c r="C168" s="46"/>
      <c r="D168" s="46"/>
      <c r="E168" s="45">
        <v>73</v>
      </c>
      <c r="F168" s="45">
        <v>88.3</v>
      </c>
      <c r="G168" s="47">
        <v>0.54700000000000004</v>
      </c>
      <c r="H168" s="83" t="s">
        <v>149</v>
      </c>
    </row>
    <row r="169" spans="1:8">
      <c r="A169" s="30" t="s">
        <v>314</v>
      </c>
      <c r="B169" s="26">
        <v>85.7</v>
      </c>
      <c r="C169" s="28"/>
      <c r="D169" s="28"/>
      <c r="E169" s="26">
        <v>75.900000000000006</v>
      </c>
      <c r="F169" s="26">
        <v>91.9</v>
      </c>
      <c r="G169" s="42">
        <v>0.73099999999999998</v>
      </c>
      <c r="H169" s="83" t="s">
        <v>149</v>
      </c>
    </row>
    <row r="170" spans="1:8">
      <c r="A170" s="30" t="s">
        <v>315</v>
      </c>
      <c r="B170" s="45">
        <v>84</v>
      </c>
      <c r="C170" s="46"/>
      <c r="D170" s="46"/>
      <c r="E170" s="45">
        <v>74.099999999999994</v>
      </c>
      <c r="F170" s="45">
        <v>90.5</v>
      </c>
      <c r="G170" s="47">
        <v>0.94499999999999995</v>
      </c>
      <c r="H170" s="83" t="s">
        <v>149</v>
      </c>
    </row>
    <row r="171" spans="1:8">
      <c r="A171" s="30" t="s">
        <v>316</v>
      </c>
      <c r="B171" s="45">
        <v>77.5</v>
      </c>
      <c r="C171" s="46"/>
      <c r="D171" s="46" t="s">
        <v>176</v>
      </c>
      <c r="E171" s="45">
        <v>69</v>
      </c>
      <c r="F171" s="45">
        <v>84.3</v>
      </c>
      <c r="G171" s="47">
        <v>9.2999999999999999E-2</v>
      </c>
      <c r="H171" s="83" t="s">
        <v>149</v>
      </c>
    </row>
    <row r="172" spans="1:8">
      <c r="A172" s="49" t="s">
        <v>317</v>
      </c>
      <c r="B172" s="21">
        <v>85.8</v>
      </c>
      <c r="C172" s="23"/>
      <c r="D172" s="23"/>
      <c r="E172" s="21">
        <v>77.099999999999994</v>
      </c>
      <c r="F172" s="21">
        <v>91.5</v>
      </c>
      <c r="G172" s="58">
        <v>0.68600000000000005</v>
      </c>
      <c r="H172" s="70" t="s">
        <v>149</v>
      </c>
    </row>
    <row r="173" spans="1:8">
      <c r="A173" s="51" t="s">
        <v>165</v>
      </c>
      <c r="B173" s="26"/>
      <c r="C173" s="28"/>
      <c r="D173" s="28"/>
      <c r="E173" s="26"/>
      <c r="F173" s="26"/>
      <c r="G173" s="42"/>
    </row>
    <row r="174" spans="1:8">
      <c r="A174" s="52" t="s">
        <v>166</v>
      </c>
      <c r="B174" s="26">
        <v>83.1</v>
      </c>
      <c r="C174" s="28"/>
      <c r="D174" s="28"/>
      <c r="E174" s="26">
        <v>81.3</v>
      </c>
      <c r="F174" s="26">
        <v>84.8</v>
      </c>
      <c r="G174" s="42" t="s">
        <v>152</v>
      </c>
      <c r="H174" s="83" t="s">
        <v>149</v>
      </c>
    </row>
    <row r="175" spans="1:8">
      <c r="A175" s="53" t="s">
        <v>167</v>
      </c>
      <c r="B175" s="26">
        <v>86.8</v>
      </c>
      <c r="C175" s="28"/>
      <c r="D175" s="28"/>
      <c r="E175" s="26">
        <v>85</v>
      </c>
      <c r="F175" s="26">
        <v>88.4</v>
      </c>
      <c r="G175" s="33">
        <v>3.0000000000000001E-3</v>
      </c>
      <c r="H175" s="70" t="s">
        <v>149</v>
      </c>
    </row>
    <row r="176" spans="1:8">
      <c r="A176" s="51" t="s">
        <v>168</v>
      </c>
      <c r="B176" s="54"/>
      <c r="C176" s="55"/>
      <c r="D176" s="55"/>
      <c r="E176" s="56"/>
      <c r="F176" s="56"/>
      <c r="G176" s="57"/>
    </row>
    <row r="177" spans="1:8">
      <c r="A177" s="52" t="s">
        <v>169</v>
      </c>
      <c r="B177" s="26">
        <v>86.8</v>
      </c>
      <c r="C177" s="28"/>
      <c r="D177" s="28"/>
      <c r="E177" s="26">
        <v>83.4</v>
      </c>
      <c r="F177" s="26">
        <v>89.5</v>
      </c>
      <c r="G177" s="42" t="s">
        <v>152</v>
      </c>
      <c r="H177" s="83" t="s">
        <v>149</v>
      </c>
    </row>
    <row r="178" spans="1:8">
      <c r="A178" s="53" t="s">
        <v>170</v>
      </c>
      <c r="B178" s="21">
        <v>84.2</v>
      </c>
      <c r="C178" s="23"/>
      <c r="D178" s="23"/>
      <c r="E178" s="21">
        <v>82.7</v>
      </c>
      <c r="F178" s="21">
        <v>85.5</v>
      </c>
      <c r="G178" s="58">
        <v>0.128</v>
      </c>
      <c r="H178" s="70" t="s">
        <v>149</v>
      </c>
    </row>
    <row r="179" spans="1:8">
      <c r="A179" s="59" t="s">
        <v>171</v>
      </c>
      <c r="B179" s="26"/>
      <c r="C179" s="28"/>
      <c r="D179" s="28"/>
      <c r="E179" s="26"/>
      <c r="F179" s="26"/>
      <c r="G179" s="42"/>
    </row>
    <row r="180" spans="1:8">
      <c r="A180" s="52" t="s">
        <v>172</v>
      </c>
      <c r="B180" s="26">
        <v>85.3</v>
      </c>
      <c r="C180" s="28"/>
      <c r="D180" s="28"/>
      <c r="E180" s="26">
        <v>83.7</v>
      </c>
      <c r="F180" s="26">
        <v>86.8</v>
      </c>
      <c r="G180" s="42" t="s">
        <v>152</v>
      </c>
      <c r="H180" s="83" t="s">
        <v>149</v>
      </c>
    </row>
    <row r="181" spans="1:8">
      <c r="A181" s="52" t="s">
        <v>173</v>
      </c>
      <c r="B181" s="26">
        <v>82.5</v>
      </c>
      <c r="C181" s="28"/>
      <c r="D181" s="28" t="s">
        <v>156</v>
      </c>
      <c r="E181" s="26">
        <v>79.099999999999994</v>
      </c>
      <c r="F181" s="26">
        <v>85.5</v>
      </c>
      <c r="G181" s="42">
        <v>0.124</v>
      </c>
      <c r="H181" s="83" t="s">
        <v>149</v>
      </c>
    </row>
    <row r="182" spans="1:8">
      <c r="A182" s="53" t="s">
        <v>174</v>
      </c>
      <c r="B182" s="21">
        <v>86.6</v>
      </c>
      <c r="C182" s="23"/>
      <c r="D182" s="23"/>
      <c r="E182" s="21">
        <v>84.1</v>
      </c>
      <c r="F182" s="21">
        <v>88.7</v>
      </c>
      <c r="G182" s="58">
        <v>0.376</v>
      </c>
      <c r="H182" s="70" t="s">
        <v>149</v>
      </c>
    </row>
    <row r="183" spans="1:8" ht="15">
      <c r="A183" s="462" t="s">
        <v>216</v>
      </c>
      <c r="B183" s="462"/>
      <c r="C183" s="462"/>
      <c r="D183" s="462"/>
      <c r="E183" s="462"/>
      <c r="F183" s="462"/>
      <c r="G183" s="462"/>
      <c r="H183" s="104"/>
    </row>
    <row r="184" spans="1:8" ht="15">
      <c r="A184" s="464" t="s">
        <v>217</v>
      </c>
      <c r="B184" s="464"/>
      <c r="C184" s="464"/>
      <c r="D184" s="464"/>
      <c r="E184" s="464"/>
      <c r="F184" s="464"/>
      <c r="G184" s="464"/>
      <c r="H184" s="464"/>
    </row>
    <row r="185" spans="1:8">
      <c r="A185" s="20" t="s">
        <v>148</v>
      </c>
      <c r="B185" s="21">
        <v>3.9</v>
      </c>
      <c r="C185" s="22"/>
      <c r="D185" s="23"/>
      <c r="E185" s="21">
        <v>3.4</v>
      </c>
      <c r="F185" s="21">
        <v>4.5</v>
      </c>
      <c r="G185" s="24" t="s">
        <v>149</v>
      </c>
      <c r="H185" s="70" t="s">
        <v>149</v>
      </c>
    </row>
    <row r="186" spans="1:8">
      <c r="A186" s="25" t="s">
        <v>150</v>
      </c>
      <c r="B186" s="26"/>
      <c r="C186" s="27"/>
      <c r="D186" s="28"/>
      <c r="E186" s="26"/>
      <c r="F186" s="26"/>
      <c r="G186" s="29"/>
      <c r="H186" s="83"/>
    </row>
    <row r="187" spans="1:8">
      <c r="A187" s="30" t="s">
        <v>151</v>
      </c>
      <c r="B187" s="26">
        <v>14.7</v>
      </c>
      <c r="C187" s="27"/>
      <c r="D187" s="28"/>
      <c r="E187" s="26">
        <v>11.8</v>
      </c>
      <c r="F187" s="26">
        <v>18.2</v>
      </c>
      <c r="G187" s="31" t="s">
        <v>152</v>
      </c>
      <c r="H187" s="83" t="s">
        <v>149</v>
      </c>
    </row>
    <row r="188" spans="1:8">
      <c r="A188" s="30" t="s">
        <v>153</v>
      </c>
      <c r="B188" s="26">
        <v>3.4</v>
      </c>
      <c r="C188" s="27"/>
      <c r="D188" s="28"/>
      <c r="E188" s="26">
        <v>2.4</v>
      </c>
      <c r="F188" s="26">
        <v>4.9000000000000004</v>
      </c>
      <c r="G188" s="33" t="s">
        <v>154</v>
      </c>
      <c r="H188" s="83" t="s">
        <v>149</v>
      </c>
    </row>
    <row r="189" spans="1:8">
      <c r="A189" s="30" t="s">
        <v>155</v>
      </c>
      <c r="B189" s="26">
        <v>2.5</v>
      </c>
      <c r="C189" s="27"/>
      <c r="D189" s="28" t="s">
        <v>156</v>
      </c>
      <c r="E189" s="26">
        <v>1.8</v>
      </c>
      <c r="F189" s="26">
        <v>3.3</v>
      </c>
      <c r="G189" s="33" t="s">
        <v>154</v>
      </c>
      <c r="H189" s="83" t="s">
        <v>149</v>
      </c>
    </row>
    <row r="190" spans="1:8">
      <c r="A190" s="30" t="s">
        <v>157</v>
      </c>
      <c r="B190" s="26">
        <v>1.3</v>
      </c>
      <c r="C190" s="27"/>
      <c r="D190" s="28"/>
      <c r="E190" s="26">
        <v>0.9</v>
      </c>
      <c r="F190" s="26">
        <v>1.9</v>
      </c>
      <c r="G190" s="33" t="s">
        <v>154</v>
      </c>
      <c r="H190" s="83" t="s">
        <v>149</v>
      </c>
    </row>
    <row r="191" spans="1:8">
      <c r="A191" s="34" t="s">
        <v>158</v>
      </c>
      <c r="B191" s="21">
        <v>6.9</v>
      </c>
      <c r="C191" s="22" t="s">
        <v>162</v>
      </c>
      <c r="D191" s="23"/>
      <c r="E191" s="21">
        <v>3</v>
      </c>
      <c r="F191" s="21">
        <v>15.1</v>
      </c>
      <c r="G191" s="35">
        <v>1.7000000000000001E-2</v>
      </c>
      <c r="H191" s="70" t="s">
        <v>149</v>
      </c>
    </row>
    <row r="192" spans="1:8">
      <c r="A192" s="36" t="s">
        <v>159</v>
      </c>
      <c r="B192" s="37">
        <v>14.3</v>
      </c>
      <c r="C192" s="38"/>
      <c r="D192" s="39"/>
      <c r="E192" s="37">
        <v>11.5</v>
      </c>
      <c r="F192" s="37">
        <v>17.7</v>
      </c>
      <c r="G192" s="24" t="s">
        <v>149</v>
      </c>
      <c r="H192" s="70" t="s">
        <v>149</v>
      </c>
    </row>
    <row r="193" spans="1:8">
      <c r="A193" s="51" t="s">
        <v>165</v>
      </c>
      <c r="B193" s="26"/>
      <c r="C193" s="28"/>
      <c r="D193" s="28"/>
      <c r="E193" s="26"/>
      <c r="F193" s="26"/>
      <c r="G193" s="42"/>
    </row>
    <row r="194" spans="1:8">
      <c r="A194" s="52" t="s">
        <v>166</v>
      </c>
      <c r="B194" s="26">
        <v>16.8</v>
      </c>
      <c r="C194" s="28"/>
      <c r="D194" s="28"/>
      <c r="E194" s="26">
        <v>12.6</v>
      </c>
      <c r="F194" s="26">
        <v>21.9</v>
      </c>
      <c r="G194" s="42" t="s">
        <v>152</v>
      </c>
      <c r="H194" s="83" t="s">
        <v>149</v>
      </c>
    </row>
    <row r="195" spans="1:8">
      <c r="A195" s="53" t="s">
        <v>167</v>
      </c>
      <c r="B195" s="26">
        <v>11.4</v>
      </c>
      <c r="C195" s="28"/>
      <c r="D195" s="28"/>
      <c r="E195" s="26">
        <v>8.4</v>
      </c>
      <c r="F195" s="26">
        <v>15.3</v>
      </c>
      <c r="G195" s="42">
        <v>7.0000000000000007E-2</v>
      </c>
      <c r="H195" s="70" t="s">
        <v>149</v>
      </c>
    </row>
    <row r="196" spans="1:8">
      <c r="A196" s="51" t="s">
        <v>168</v>
      </c>
      <c r="B196" s="54"/>
      <c r="C196" s="55"/>
      <c r="D196" s="55"/>
      <c r="E196" s="56"/>
      <c r="F196" s="56"/>
      <c r="G196" s="57"/>
    </row>
    <row r="197" spans="1:8">
      <c r="A197" s="52" t="s">
        <v>169</v>
      </c>
      <c r="B197" s="442" t="s">
        <v>164</v>
      </c>
      <c r="C197" s="43"/>
      <c r="D197" s="43"/>
      <c r="E197" s="442" t="s">
        <v>164</v>
      </c>
      <c r="F197" s="442" t="s">
        <v>164</v>
      </c>
      <c r="G197" s="442" t="s">
        <v>164</v>
      </c>
      <c r="H197" s="83" t="s">
        <v>149</v>
      </c>
    </row>
    <row r="198" spans="1:8">
      <c r="A198" s="53" t="s">
        <v>170</v>
      </c>
      <c r="B198" s="21">
        <v>16.2</v>
      </c>
      <c r="C198" s="23"/>
      <c r="D198" s="23"/>
      <c r="E198" s="21">
        <v>13.1</v>
      </c>
      <c r="F198" s="21">
        <v>20</v>
      </c>
      <c r="G198" s="98" t="s">
        <v>154</v>
      </c>
      <c r="H198" s="70" t="s">
        <v>149</v>
      </c>
    </row>
    <row r="199" spans="1:8">
      <c r="A199" s="59" t="s">
        <v>171</v>
      </c>
      <c r="B199" s="26"/>
      <c r="C199" s="28"/>
      <c r="D199" s="28"/>
      <c r="E199" s="26"/>
      <c r="F199" s="26"/>
      <c r="G199" s="42"/>
    </row>
    <row r="200" spans="1:8">
      <c r="A200" s="52" t="s">
        <v>172</v>
      </c>
      <c r="B200" s="26">
        <v>21.2</v>
      </c>
      <c r="C200" s="28"/>
      <c r="D200" s="28"/>
      <c r="E200" s="26">
        <v>17.100000000000001</v>
      </c>
      <c r="F200" s="26">
        <v>25.9</v>
      </c>
      <c r="G200" s="42" t="s">
        <v>152</v>
      </c>
      <c r="H200" s="83" t="s">
        <v>149</v>
      </c>
    </row>
    <row r="201" spans="1:8">
      <c r="A201" s="52" t="s">
        <v>173</v>
      </c>
      <c r="B201" s="26">
        <v>6.6</v>
      </c>
      <c r="C201" s="28" t="s">
        <v>162</v>
      </c>
      <c r="D201" s="28"/>
      <c r="E201" s="26">
        <v>3.6</v>
      </c>
      <c r="F201" s="26">
        <v>11.7</v>
      </c>
      <c r="G201" s="33" t="s">
        <v>154</v>
      </c>
      <c r="H201" s="83" t="s">
        <v>149</v>
      </c>
    </row>
    <row r="202" spans="1:8">
      <c r="A202" s="53" t="s">
        <v>174</v>
      </c>
      <c r="B202" s="21">
        <v>1.2</v>
      </c>
      <c r="C202" s="23" t="s">
        <v>162</v>
      </c>
      <c r="D202" s="23"/>
      <c r="E202" s="21">
        <v>0.4</v>
      </c>
      <c r="F202" s="21">
        <v>3.5</v>
      </c>
      <c r="G202" s="71" t="s">
        <v>154</v>
      </c>
      <c r="H202" s="70" t="s">
        <v>149</v>
      </c>
    </row>
    <row r="203" spans="1:8" ht="15">
      <c r="A203" s="462" t="s">
        <v>218</v>
      </c>
      <c r="B203" s="462"/>
      <c r="C203" s="462"/>
      <c r="D203" s="462"/>
      <c r="E203" s="462"/>
      <c r="F203" s="462"/>
      <c r="G203" s="462"/>
      <c r="H203" s="104"/>
    </row>
    <row r="204" spans="1:8" ht="15">
      <c r="A204" s="464" t="s">
        <v>219</v>
      </c>
      <c r="B204" s="464"/>
      <c r="C204" s="464"/>
      <c r="D204" s="464"/>
      <c r="E204" s="464"/>
      <c r="F204" s="464"/>
      <c r="G204" s="464"/>
      <c r="H204" s="464"/>
    </row>
    <row r="205" spans="1:8">
      <c r="A205" s="20" t="s">
        <v>148</v>
      </c>
      <c r="B205" s="21">
        <v>43.9</v>
      </c>
      <c r="C205" s="22"/>
      <c r="D205" s="23"/>
      <c r="E205" s="21">
        <v>43.2</v>
      </c>
      <c r="F205" s="21">
        <v>44.5</v>
      </c>
      <c r="G205" s="24" t="s">
        <v>149</v>
      </c>
      <c r="H205" s="70" t="s">
        <v>149</v>
      </c>
    </row>
    <row r="206" spans="1:8">
      <c r="A206" s="25" t="s">
        <v>150</v>
      </c>
      <c r="B206" s="26"/>
      <c r="C206" s="27"/>
      <c r="D206" s="28"/>
      <c r="E206" s="26"/>
      <c r="F206" s="26"/>
      <c r="G206" s="29"/>
      <c r="H206" s="83"/>
    </row>
    <row r="207" spans="1:8">
      <c r="A207" s="30" t="s">
        <v>151</v>
      </c>
      <c r="B207" s="26">
        <v>47.9</v>
      </c>
      <c r="C207" s="27"/>
      <c r="D207" s="28"/>
      <c r="E207" s="26">
        <v>46.2</v>
      </c>
      <c r="F207" s="26">
        <v>49.7</v>
      </c>
      <c r="G207" s="31" t="s">
        <v>152</v>
      </c>
      <c r="H207"/>
    </row>
    <row r="208" spans="1:8">
      <c r="A208" s="30" t="s">
        <v>153</v>
      </c>
      <c r="B208" s="26">
        <v>39.299999999999997</v>
      </c>
      <c r="C208" s="27"/>
      <c r="D208" s="28"/>
      <c r="E208" s="26">
        <v>38</v>
      </c>
      <c r="F208" s="26">
        <v>40.6</v>
      </c>
      <c r="G208" s="33" t="s">
        <v>154</v>
      </c>
      <c r="H208"/>
    </row>
    <row r="209" spans="1:8">
      <c r="A209" s="30" t="s">
        <v>155</v>
      </c>
      <c r="B209" s="26">
        <v>45.4</v>
      </c>
      <c r="C209" s="27"/>
      <c r="D209" s="28"/>
      <c r="E209" s="26">
        <v>44.3</v>
      </c>
      <c r="F209" s="26">
        <v>46.5</v>
      </c>
      <c r="G209" s="33">
        <v>1.6E-2</v>
      </c>
      <c r="H209"/>
    </row>
    <row r="210" spans="1:8">
      <c r="A210" s="30" t="s">
        <v>157</v>
      </c>
      <c r="B210" s="26">
        <v>44</v>
      </c>
      <c r="C210" s="27"/>
      <c r="D210" s="28"/>
      <c r="E210" s="26">
        <v>42.8</v>
      </c>
      <c r="F210" s="26">
        <v>45.2</v>
      </c>
      <c r="G210" s="33" t="s">
        <v>154</v>
      </c>
      <c r="H210"/>
    </row>
    <row r="211" spans="1:8">
      <c r="A211" s="34" t="s">
        <v>158</v>
      </c>
      <c r="B211" s="21">
        <v>39.200000000000003</v>
      </c>
      <c r="C211" s="22"/>
      <c r="D211" s="23"/>
      <c r="E211" s="21">
        <v>35.200000000000003</v>
      </c>
      <c r="F211" s="21">
        <v>43.4</v>
      </c>
      <c r="G211" s="71" t="s">
        <v>154</v>
      </c>
      <c r="H211" s="72"/>
    </row>
    <row r="212" spans="1:8">
      <c r="A212" s="36" t="s">
        <v>159</v>
      </c>
      <c r="B212" s="37">
        <v>47.7</v>
      </c>
      <c r="C212" s="38"/>
      <c r="D212" s="39"/>
      <c r="E212" s="37">
        <v>46.1</v>
      </c>
      <c r="F212" s="37">
        <v>49.4</v>
      </c>
      <c r="G212" s="24" t="s">
        <v>149</v>
      </c>
      <c r="H212" s="70" t="s">
        <v>149</v>
      </c>
    </row>
    <row r="213" spans="1:8" ht="30">
      <c r="A213" s="40" t="s">
        <v>160</v>
      </c>
      <c r="B213" s="26"/>
      <c r="C213" s="27"/>
      <c r="D213" s="28"/>
      <c r="E213" s="26"/>
      <c r="F213" s="26"/>
      <c r="G213" s="41"/>
    </row>
    <row r="214" spans="1:8">
      <c r="A214" s="30" t="s">
        <v>312</v>
      </c>
      <c r="B214" s="26">
        <v>51.2</v>
      </c>
      <c r="C214" s="28"/>
      <c r="D214" s="28"/>
      <c r="E214" s="26">
        <v>46.9</v>
      </c>
      <c r="F214" s="26">
        <v>55.4</v>
      </c>
      <c r="G214" s="42">
        <v>6.2E-2</v>
      </c>
      <c r="H214" s="42">
        <v>3.7999999999999999E-2</v>
      </c>
    </row>
    <row r="215" spans="1:8">
      <c r="A215" s="30" t="s">
        <v>106</v>
      </c>
      <c r="B215" s="26">
        <v>46.6</v>
      </c>
      <c r="C215" s="28"/>
      <c r="D215" s="28"/>
      <c r="E215" s="26">
        <v>44.4</v>
      </c>
      <c r="F215" s="26">
        <v>48.7</v>
      </c>
      <c r="G215" s="42" t="s">
        <v>152</v>
      </c>
      <c r="H215" s="42">
        <v>1E-3</v>
      </c>
    </row>
    <row r="216" spans="1:8">
      <c r="A216" s="30" t="s">
        <v>163</v>
      </c>
      <c r="B216" s="26">
        <v>37.9</v>
      </c>
      <c r="C216" s="28" t="s">
        <v>162</v>
      </c>
      <c r="D216" s="28"/>
      <c r="E216" s="26">
        <v>28.3</v>
      </c>
      <c r="F216" s="26">
        <v>48.6</v>
      </c>
      <c r="G216" s="42">
        <v>0.105</v>
      </c>
      <c r="H216" s="33">
        <v>1E-3</v>
      </c>
    </row>
    <row r="217" spans="1:8">
      <c r="A217" s="30" t="s">
        <v>161</v>
      </c>
      <c r="B217" s="26">
        <v>61.5</v>
      </c>
      <c r="C217" s="28"/>
      <c r="D217" s="28" t="s">
        <v>156</v>
      </c>
      <c r="E217" s="26">
        <v>52.4</v>
      </c>
      <c r="F217" s="26">
        <v>69.8</v>
      </c>
      <c r="G217" s="42">
        <v>1E-3</v>
      </c>
      <c r="H217" s="42" t="s">
        <v>152</v>
      </c>
    </row>
    <row r="218" spans="1:8">
      <c r="A218" s="30" t="s">
        <v>313</v>
      </c>
      <c r="B218" s="45">
        <v>39.1</v>
      </c>
      <c r="C218" s="46" t="s">
        <v>162</v>
      </c>
      <c r="D218" s="46"/>
      <c r="E218" s="45">
        <v>29.2</v>
      </c>
      <c r="F218" s="45">
        <v>50</v>
      </c>
      <c r="G218" s="42">
        <v>0.17399999999999999</v>
      </c>
      <c r="H218" s="73">
        <v>1E-3</v>
      </c>
    </row>
    <row r="219" spans="1:8">
      <c r="A219" s="30" t="s">
        <v>314</v>
      </c>
      <c r="B219" s="26">
        <v>44.4</v>
      </c>
      <c r="C219" s="28"/>
      <c r="D219" s="28"/>
      <c r="E219" s="26">
        <v>35.299999999999997</v>
      </c>
      <c r="F219" s="26">
        <v>53.8</v>
      </c>
      <c r="G219" s="42">
        <v>0.65300000000000002</v>
      </c>
      <c r="H219" s="42">
        <v>8.9999999999999993E-3</v>
      </c>
    </row>
    <row r="220" spans="1:8">
      <c r="A220" s="30" t="s">
        <v>315</v>
      </c>
      <c r="B220" s="45">
        <v>51.1</v>
      </c>
      <c r="C220" s="46" t="s">
        <v>162</v>
      </c>
      <c r="D220" s="46"/>
      <c r="E220" s="45">
        <v>40.200000000000003</v>
      </c>
      <c r="F220" s="45">
        <v>62</v>
      </c>
      <c r="G220" s="47">
        <v>0.42599999999999999</v>
      </c>
      <c r="H220" s="42">
        <v>0.151</v>
      </c>
    </row>
    <row r="221" spans="1:8">
      <c r="A221" s="30" t="s">
        <v>316</v>
      </c>
      <c r="B221" s="45">
        <v>41.4</v>
      </c>
      <c r="C221" s="46"/>
      <c r="D221" s="46"/>
      <c r="E221" s="45">
        <v>31.9</v>
      </c>
      <c r="F221" s="45">
        <v>51.7</v>
      </c>
      <c r="G221" s="47">
        <v>0.32300000000000001</v>
      </c>
      <c r="H221" s="47">
        <v>3.0000000000000001E-3</v>
      </c>
    </row>
    <row r="222" spans="1:8">
      <c r="A222" s="49" t="s">
        <v>317</v>
      </c>
      <c r="B222" s="21">
        <v>47.1</v>
      </c>
      <c r="C222" s="23" t="s">
        <v>162</v>
      </c>
      <c r="D222" s="23"/>
      <c r="E222" s="21">
        <v>36.4</v>
      </c>
      <c r="F222" s="21">
        <v>58.1</v>
      </c>
      <c r="G222" s="58">
        <v>0.92900000000000005</v>
      </c>
      <c r="H222" s="58">
        <v>4.5999999999999999E-2</v>
      </c>
    </row>
    <row r="223" spans="1:8">
      <c r="A223" s="51" t="s">
        <v>165</v>
      </c>
      <c r="B223" s="26"/>
      <c r="C223" s="28"/>
      <c r="D223" s="28"/>
      <c r="E223" s="26"/>
      <c r="F223" s="26"/>
      <c r="G223" s="42"/>
    </row>
    <row r="224" spans="1:8">
      <c r="A224" s="52" t="s">
        <v>166</v>
      </c>
      <c r="B224" s="26">
        <v>43.6</v>
      </c>
      <c r="C224" s="28"/>
      <c r="D224" s="28"/>
      <c r="E224" s="26">
        <v>41.2</v>
      </c>
      <c r="F224" s="26">
        <v>45.9</v>
      </c>
      <c r="G224" s="42" t="s">
        <v>152</v>
      </c>
    </row>
    <row r="225" spans="1:8">
      <c r="A225" s="53" t="s">
        <v>167</v>
      </c>
      <c r="B225" s="26">
        <v>51.8</v>
      </c>
      <c r="C225" s="28"/>
      <c r="D225" s="28"/>
      <c r="E225" s="26">
        <v>49.4</v>
      </c>
      <c r="F225" s="26">
        <v>54.3</v>
      </c>
      <c r="G225" s="71" t="s">
        <v>154</v>
      </c>
      <c r="H225" s="74"/>
    </row>
    <row r="226" spans="1:8">
      <c r="A226" s="51" t="s">
        <v>168</v>
      </c>
      <c r="B226" s="54"/>
      <c r="C226" s="55"/>
      <c r="D226" s="55"/>
      <c r="E226" s="56"/>
      <c r="F226" s="56"/>
      <c r="G226" s="57"/>
    </row>
    <row r="227" spans="1:8">
      <c r="A227" s="52" t="s">
        <v>169</v>
      </c>
      <c r="B227" s="26">
        <v>46.6</v>
      </c>
      <c r="C227" s="28"/>
      <c r="D227" s="28"/>
      <c r="E227" s="26">
        <v>40.6</v>
      </c>
      <c r="F227" s="26">
        <v>52.7</v>
      </c>
      <c r="G227" s="42" t="s">
        <v>152</v>
      </c>
    </row>
    <row r="228" spans="1:8">
      <c r="A228" s="53" t="s">
        <v>170</v>
      </c>
      <c r="B228" s="21">
        <v>47.4</v>
      </c>
      <c r="C228" s="23"/>
      <c r="D228" s="23"/>
      <c r="E228" s="21">
        <v>45.6</v>
      </c>
      <c r="F228" s="21">
        <v>49.2</v>
      </c>
      <c r="G228" s="58">
        <v>0.79700000000000004</v>
      </c>
      <c r="H228" s="74"/>
    </row>
    <row r="229" spans="1:8">
      <c r="A229" s="59" t="s">
        <v>171</v>
      </c>
      <c r="B229" s="26"/>
      <c r="C229" s="28"/>
      <c r="D229" s="28"/>
      <c r="E229" s="26"/>
      <c r="F229" s="26"/>
      <c r="G229" s="42"/>
    </row>
    <row r="230" spans="1:8">
      <c r="A230" s="52" t="s">
        <v>172</v>
      </c>
      <c r="B230" s="26">
        <v>48.2</v>
      </c>
      <c r="C230" s="28"/>
      <c r="D230" s="28"/>
      <c r="E230" s="26">
        <v>46</v>
      </c>
      <c r="F230" s="26">
        <v>50.3</v>
      </c>
      <c r="G230" s="42" t="s">
        <v>152</v>
      </c>
    </row>
    <row r="231" spans="1:8">
      <c r="A231" s="52" t="s">
        <v>173</v>
      </c>
      <c r="B231" s="26">
        <v>44.8</v>
      </c>
      <c r="C231" s="28"/>
      <c r="D231" s="28"/>
      <c r="E231" s="26">
        <v>40.799999999999997</v>
      </c>
      <c r="F231" s="26">
        <v>49</v>
      </c>
      <c r="G231" s="13">
        <v>0.16400000000000001</v>
      </c>
    </row>
    <row r="232" spans="1:8">
      <c r="A232" s="53" t="s">
        <v>174</v>
      </c>
      <c r="B232" s="21">
        <v>48.1</v>
      </c>
      <c r="C232" s="23"/>
      <c r="D232" s="23"/>
      <c r="E232" s="21">
        <v>44.5</v>
      </c>
      <c r="F232" s="21">
        <v>51.7</v>
      </c>
      <c r="G232" s="58">
        <v>0.97699999999999998</v>
      </c>
      <c r="H232" s="74"/>
    </row>
    <row r="233" spans="1:8" ht="15">
      <c r="A233" s="462" t="s">
        <v>220</v>
      </c>
      <c r="B233" s="462"/>
      <c r="C233" s="462"/>
      <c r="D233" s="462"/>
      <c r="E233" s="462"/>
      <c r="F233" s="462"/>
      <c r="G233" s="462"/>
      <c r="H233" s="104"/>
    </row>
    <row r="234" spans="1:8" ht="15">
      <c r="A234" s="464" t="s">
        <v>221</v>
      </c>
      <c r="B234" s="464"/>
      <c r="C234" s="464"/>
      <c r="D234" s="464"/>
      <c r="E234" s="464"/>
      <c r="F234" s="464"/>
      <c r="G234" s="464"/>
      <c r="H234" s="464"/>
    </row>
    <row r="235" spans="1:8">
      <c r="A235" s="20" t="s">
        <v>148</v>
      </c>
      <c r="B235" s="21">
        <v>64.900000000000006</v>
      </c>
      <c r="C235" s="22"/>
      <c r="D235" s="23"/>
      <c r="E235" s="21">
        <v>64.3</v>
      </c>
      <c r="F235" s="21">
        <v>65.5</v>
      </c>
      <c r="G235" s="24" t="s">
        <v>149</v>
      </c>
      <c r="H235" s="70" t="s">
        <v>149</v>
      </c>
    </row>
    <row r="236" spans="1:8">
      <c r="A236" s="25" t="s">
        <v>150</v>
      </c>
      <c r="B236" s="26"/>
      <c r="C236" s="27"/>
      <c r="D236" s="28"/>
      <c r="E236" s="26"/>
      <c r="F236" s="26"/>
      <c r="G236" s="29"/>
      <c r="H236" s="83"/>
    </row>
    <row r="237" spans="1:8">
      <c r="A237" s="30" t="s">
        <v>151</v>
      </c>
      <c r="B237" s="26">
        <v>40</v>
      </c>
      <c r="C237" s="27"/>
      <c r="D237" s="28"/>
      <c r="E237" s="26">
        <v>38.4</v>
      </c>
      <c r="F237" s="26">
        <v>41.7</v>
      </c>
      <c r="G237" s="31" t="s">
        <v>152</v>
      </c>
      <c r="H237" s="61"/>
    </row>
    <row r="238" spans="1:8">
      <c r="A238" s="30" t="s">
        <v>153</v>
      </c>
      <c r="B238" s="26">
        <v>78.599999999999994</v>
      </c>
      <c r="C238" s="27"/>
      <c r="D238" s="28"/>
      <c r="E238" s="26">
        <v>77.599999999999994</v>
      </c>
      <c r="F238" s="26">
        <v>79.7</v>
      </c>
      <c r="G238" s="33" t="s">
        <v>154</v>
      </c>
      <c r="H238" s="83" t="s">
        <v>149</v>
      </c>
    </row>
    <row r="239" spans="1:8">
      <c r="A239" s="30" t="s">
        <v>155</v>
      </c>
      <c r="B239" s="26">
        <v>77.8</v>
      </c>
      <c r="C239" s="27"/>
      <c r="D239" s="28"/>
      <c r="E239" s="26">
        <v>76.8</v>
      </c>
      <c r="F239" s="26">
        <v>78.7</v>
      </c>
      <c r="G239" s="33" t="s">
        <v>154</v>
      </c>
      <c r="H239" s="83" t="s">
        <v>149</v>
      </c>
    </row>
    <row r="240" spans="1:8">
      <c r="A240" s="30" t="s">
        <v>157</v>
      </c>
      <c r="B240" s="26">
        <v>55.7</v>
      </c>
      <c r="C240" s="27"/>
      <c r="D240" s="28"/>
      <c r="E240" s="26">
        <v>54.5</v>
      </c>
      <c r="F240" s="26">
        <v>56.8</v>
      </c>
      <c r="G240" s="33" t="s">
        <v>154</v>
      </c>
      <c r="H240" s="83" t="s">
        <v>149</v>
      </c>
    </row>
    <row r="241" spans="1:8">
      <c r="A241" s="34" t="s">
        <v>158</v>
      </c>
      <c r="B241" s="21">
        <v>69.599999999999994</v>
      </c>
      <c r="C241" s="22"/>
      <c r="D241" s="23"/>
      <c r="E241" s="21">
        <v>65</v>
      </c>
      <c r="F241" s="21">
        <v>73.900000000000006</v>
      </c>
      <c r="G241" s="71" t="s">
        <v>154</v>
      </c>
      <c r="H241" s="70" t="s">
        <v>149</v>
      </c>
    </row>
    <row r="242" spans="1:8">
      <c r="A242" s="36" t="s">
        <v>159</v>
      </c>
      <c r="B242" s="37">
        <v>41</v>
      </c>
      <c r="C242" s="38"/>
      <c r="D242" s="39"/>
      <c r="E242" s="37">
        <v>39.299999999999997</v>
      </c>
      <c r="F242" s="37">
        <v>42.7</v>
      </c>
      <c r="G242" s="24" t="s">
        <v>149</v>
      </c>
      <c r="H242" s="70" t="s">
        <v>149</v>
      </c>
    </row>
    <row r="243" spans="1:8" ht="30">
      <c r="A243" s="40" t="s">
        <v>160</v>
      </c>
      <c r="B243" s="26"/>
      <c r="C243" s="27"/>
      <c r="D243" s="28"/>
      <c r="E243" s="26"/>
      <c r="F243" s="26"/>
      <c r="G243" s="41"/>
    </row>
    <row r="244" spans="1:8">
      <c r="A244" s="30" t="s">
        <v>312</v>
      </c>
      <c r="B244" s="26">
        <v>49.5</v>
      </c>
      <c r="C244" s="28"/>
      <c r="D244" s="28" t="s">
        <v>176</v>
      </c>
      <c r="E244" s="26">
        <v>44.9</v>
      </c>
      <c r="F244" s="26">
        <v>54.1</v>
      </c>
      <c r="G244" s="33" t="s">
        <v>154</v>
      </c>
      <c r="H244" s="83" t="s">
        <v>149</v>
      </c>
    </row>
    <row r="245" spans="1:8">
      <c r="A245" s="30" t="s">
        <v>106</v>
      </c>
      <c r="B245" s="26">
        <v>36.6</v>
      </c>
      <c r="C245" s="28"/>
      <c r="D245" s="28"/>
      <c r="E245" s="26">
        <v>34.5</v>
      </c>
      <c r="F245" s="26">
        <v>38.700000000000003</v>
      </c>
      <c r="G245" s="42" t="s">
        <v>152</v>
      </c>
      <c r="H245" s="83" t="s">
        <v>149</v>
      </c>
    </row>
    <row r="246" spans="1:8">
      <c r="A246" s="30" t="s">
        <v>163</v>
      </c>
      <c r="B246" s="26">
        <v>43.4</v>
      </c>
      <c r="C246" s="28"/>
      <c r="D246" s="28"/>
      <c r="E246" s="26">
        <v>34.799999999999997</v>
      </c>
      <c r="F246" s="26">
        <v>52.5</v>
      </c>
      <c r="G246" s="42">
        <v>0.14399999999999999</v>
      </c>
      <c r="H246" s="83" t="s">
        <v>149</v>
      </c>
    </row>
    <row r="247" spans="1:8">
      <c r="A247" s="30" t="s">
        <v>161</v>
      </c>
      <c r="B247" s="26">
        <v>54.2</v>
      </c>
      <c r="C247" s="28"/>
      <c r="D247" s="28"/>
      <c r="E247" s="26">
        <v>44.7</v>
      </c>
      <c r="F247" s="26">
        <v>63.4</v>
      </c>
      <c r="G247" s="33" t="s">
        <v>154</v>
      </c>
      <c r="H247" s="83" t="s">
        <v>149</v>
      </c>
    </row>
    <row r="248" spans="1:8">
      <c r="A248" s="30" t="s">
        <v>313</v>
      </c>
      <c r="B248" s="45">
        <v>47.9</v>
      </c>
      <c r="C248" s="46"/>
      <c r="D248" s="46"/>
      <c r="E248" s="45">
        <v>38</v>
      </c>
      <c r="F248" s="45">
        <v>57.8</v>
      </c>
      <c r="G248" s="47">
        <v>3.1E-2</v>
      </c>
      <c r="H248" s="83" t="s">
        <v>149</v>
      </c>
    </row>
    <row r="249" spans="1:8">
      <c r="A249" s="30" t="s">
        <v>314</v>
      </c>
      <c r="B249" s="26">
        <v>48.6</v>
      </c>
      <c r="C249" s="28" t="s">
        <v>162</v>
      </c>
      <c r="D249" s="28"/>
      <c r="E249" s="26">
        <v>37.1</v>
      </c>
      <c r="F249" s="26">
        <v>60.3</v>
      </c>
      <c r="G249" s="42">
        <v>4.9000000000000002E-2</v>
      </c>
      <c r="H249" s="83" t="s">
        <v>149</v>
      </c>
    </row>
    <row r="250" spans="1:8">
      <c r="A250" s="30" t="s">
        <v>315</v>
      </c>
      <c r="B250" s="45">
        <v>48.6</v>
      </c>
      <c r="C250" s="46" t="s">
        <v>162</v>
      </c>
      <c r="D250" s="46"/>
      <c r="E250" s="45">
        <v>36.799999999999997</v>
      </c>
      <c r="F250" s="45">
        <v>60.7</v>
      </c>
      <c r="G250" s="47">
        <v>5.6000000000000001E-2</v>
      </c>
      <c r="H250" s="83" t="s">
        <v>149</v>
      </c>
    </row>
    <row r="251" spans="1:8">
      <c r="A251" s="30" t="s">
        <v>316</v>
      </c>
      <c r="B251" s="45">
        <v>47.1</v>
      </c>
      <c r="C251" s="46" t="s">
        <v>162</v>
      </c>
      <c r="D251" s="46"/>
      <c r="E251" s="45">
        <v>37.200000000000003</v>
      </c>
      <c r="F251" s="45">
        <v>57.3</v>
      </c>
      <c r="G251" s="47">
        <v>4.7E-2</v>
      </c>
      <c r="H251" s="83" t="s">
        <v>149</v>
      </c>
    </row>
    <row r="252" spans="1:8">
      <c r="A252" s="49" t="s">
        <v>317</v>
      </c>
      <c r="B252" s="21">
        <v>69.900000000000006</v>
      </c>
      <c r="C252" s="23" t="s">
        <v>162</v>
      </c>
      <c r="D252" s="23"/>
      <c r="E252" s="21">
        <v>58.5</v>
      </c>
      <c r="F252" s="21">
        <v>79.3</v>
      </c>
      <c r="G252" s="71" t="s">
        <v>154</v>
      </c>
      <c r="H252" s="70" t="s">
        <v>149</v>
      </c>
    </row>
    <row r="253" spans="1:8">
      <c r="A253" s="51" t="s">
        <v>165</v>
      </c>
      <c r="B253" s="26"/>
      <c r="C253" s="28"/>
      <c r="D253" s="28"/>
      <c r="E253" s="26"/>
      <c r="F253" s="26"/>
      <c r="G253" s="42"/>
    </row>
    <row r="254" spans="1:8">
      <c r="A254" s="52" t="s">
        <v>166</v>
      </c>
      <c r="B254" s="26">
        <v>39.1</v>
      </c>
      <c r="C254" s="28"/>
      <c r="D254" s="28"/>
      <c r="E254" s="26">
        <v>36.799999999999997</v>
      </c>
      <c r="F254" s="26">
        <v>41.5</v>
      </c>
      <c r="G254" s="42" t="s">
        <v>152</v>
      </c>
      <c r="H254" s="83" t="s">
        <v>149</v>
      </c>
    </row>
    <row r="255" spans="1:8">
      <c r="A255" s="53" t="s">
        <v>167</v>
      </c>
      <c r="B255" s="26">
        <v>43</v>
      </c>
      <c r="C255" s="28"/>
      <c r="D255" s="28"/>
      <c r="E255" s="26">
        <v>40.6</v>
      </c>
      <c r="F255" s="26">
        <v>45.3</v>
      </c>
      <c r="G255" s="33">
        <v>2.3E-2</v>
      </c>
      <c r="H255" s="70" t="s">
        <v>149</v>
      </c>
    </row>
    <row r="256" spans="1:8">
      <c r="A256" s="51" t="s">
        <v>168</v>
      </c>
      <c r="B256" s="54"/>
      <c r="C256" s="55"/>
      <c r="D256" s="55"/>
      <c r="E256" s="56"/>
      <c r="F256" s="56"/>
      <c r="G256" s="57"/>
    </row>
    <row r="257" spans="1:19">
      <c r="A257" s="52" t="s">
        <v>169</v>
      </c>
      <c r="B257" s="26">
        <v>58.9</v>
      </c>
      <c r="C257" s="28"/>
      <c r="D257" s="28"/>
      <c r="E257" s="26">
        <v>53.7</v>
      </c>
      <c r="F257" s="26">
        <v>63.8</v>
      </c>
      <c r="G257" s="42" t="s">
        <v>152</v>
      </c>
      <c r="H257" s="83" t="s">
        <v>149</v>
      </c>
    </row>
    <row r="258" spans="1:19">
      <c r="A258" s="53" t="s">
        <v>170</v>
      </c>
      <c r="B258" s="21">
        <v>39.1</v>
      </c>
      <c r="C258" s="23"/>
      <c r="D258" s="23"/>
      <c r="E258" s="21">
        <v>37.299999999999997</v>
      </c>
      <c r="F258" s="21">
        <v>40.9</v>
      </c>
      <c r="G258" s="71" t="s">
        <v>154</v>
      </c>
      <c r="H258" s="70" t="s">
        <v>149</v>
      </c>
    </row>
    <row r="259" spans="1:19">
      <c r="A259" s="59" t="s">
        <v>171</v>
      </c>
      <c r="B259" s="26"/>
      <c r="C259" s="28"/>
      <c r="D259" s="28"/>
      <c r="E259" s="26"/>
      <c r="F259" s="26"/>
      <c r="G259" s="42"/>
    </row>
    <row r="260" spans="1:19">
      <c r="A260" s="52" t="s">
        <v>172</v>
      </c>
      <c r="B260" s="26">
        <v>37.5</v>
      </c>
      <c r="C260" s="28"/>
      <c r="D260" s="28" t="s">
        <v>156</v>
      </c>
      <c r="E260" s="26">
        <v>35.4</v>
      </c>
      <c r="F260" s="26">
        <v>39.6</v>
      </c>
      <c r="G260" s="42" t="s">
        <v>152</v>
      </c>
      <c r="H260" s="83" t="s">
        <v>149</v>
      </c>
    </row>
    <row r="261" spans="1:19">
      <c r="A261" s="52" t="s">
        <v>173</v>
      </c>
      <c r="B261" s="26">
        <v>43</v>
      </c>
      <c r="C261" s="28"/>
      <c r="D261" s="28"/>
      <c r="E261" s="26">
        <v>39.1</v>
      </c>
      <c r="F261" s="26">
        <v>47</v>
      </c>
      <c r="G261" s="42">
        <v>1.7000000000000001E-2</v>
      </c>
      <c r="H261" s="83" t="s">
        <v>149</v>
      </c>
    </row>
    <row r="262" spans="1:19">
      <c r="A262" s="53" t="s">
        <v>174</v>
      </c>
      <c r="B262" s="21">
        <v>48.4</v>
      </c>
      <c r="C262" s="23"/>
      <c r="D262" s="23"/>
      <c r="E262" s="21">
        <v>44.8</v>
      </c>
      <c r="F262" s="21">
        <v>51.9</v>
      </c>
      <c r="G262" s="33" t="s">
        <v>154</v>
      </c>
      <c r="H262" s="70" t="s">
        <v>149</v>
      </c>
    </row>
    <row r="263" spans="1:19" s="222" customFormat="1" ht="17.25" customHeight="1">
      <c r="A263" s="462" t="s">
        <v>551</v>
      </c>
      <c r="B263" s="462"/>
      <c r="C263" s="462"/>
      <c r="D263" s="462"/>
      <c r="E263" s="462"/>
      <c r="F263" s="462"/>
      <c r="G263" s="462"/>
      <c r="H263" s="462"/>
    </row>
    <row r="264" spans="1:19" s="222" customFormat="1" ht="15" customHeight="1">
      <c r="A264" s="307" t="s">
        <v>552</v>
      </c>
      <c r="B264" s="140"/>
      <c r="C264" s="140"/>
      <c r="D264" s="140"/>
      <c r="E264" s="140"/>
      <c r="F264" s="140"/>
      <c r="G264" s="140"/>
      <c r="H264" s="140"/>
    </row>
    <row r="265" spans="1:19" s="222" customFormat="1">
      <c r="A265" s="20" t="s">
        <v>148</v>
      </c>
      <c r="B265" s="21">
        <v>27.1</v>
      </c>
      <c r="C265" s="22"/>
      <c r="D265" s="23"/>
      <c r="E265" s="21">
        <v>26.2</v>
      </c>
      <c r="F265" s="21">
        <v>28.1</v>
      </c>
      <c r="G265" s="24" t="s">
        <v>149</v>
      </c>
      <c r="H265" s="70" t="s">
        <v>149</v>
      </c>
    </row>
    <row r="266" spans="1:19" s="222" customFormat="1">
      <c r="A266" s="308" t="s">
        <v>151</v>
      </c>
      <c r="B266" s="26">
        <v>15</v>
      </c>
      <c r="C266" s="27"/>
      <c r="D266" s="28"/>
      <c r="E266" s="26">
        <v>12.7</v>
      </c>
      <c r="F266" s="26">
        <v>17.7</v>
      </c>
      <c r="G266" s="31" t="s">
        <v>152</v>
      </c>
    </row>
    <row r="267" spans="1:19" s="222" customFormat="1">
      <c r="A267" s="30" t="s">
        <v>153</v>
      </c>
      <c r="B267" s="26">
        <v>31.2</v>
      </c>
      <c r="C267" s="27"/>
      <c r="D267" s="28"/>
      <c r="E267" s="26">
        <v>29.2</v>
      </c>
      <c r="F267" s="26">
        <v>33.299999999999997</v>
      </c>
      <c r="G267" s="304" t="s">
        <v>154</v>
      </c>
    </row>
    <row r="268" spans="1:19" s="222" customFormat="1">
      <c r="A268" s="30" t="s">
        <v>155</v>
      </c>
      <c r="B268" s="26">
        <v>18.600000000000001</v>
      </c>
      <c r="C268" s="27"/>
      <c r="D268" s="28"/>
      <c r="E268" s="26">
        <v>17.2</v>
      </c>
      <c r="F268" s="26">
        <v>20.100000000000001</v>
      </c>
      <c r="G268" s="33">
        <v>1.4999999999999999E-2</v>
      </c>
      <c r="N268" s="99"/>
      <c r="O268" s="99"/>
      <c r="P268" s="99"/>
      <c r="Q268" s="99"/>
      <c r="R268" s="99"/>
      <c r="S268" s="305"/>
    </row>
    <row r="269" spans="1:19" s="222" customFormat="1">
      <c r="A269" s="30" t="s">
        <v>157</v>
      </c>
      <c r="B269" s="26">
        <v>34.299999999999997</v>
      </c>
      <c r="C269" s="27"/>
      <c r="D269" s="28"/>
      <c r="E269" s="26">
        <v>32.5</v>
      </c>
      <c r="F269" s="26">
        <v>36.200000000000003</v>
      </c>
      <c r="G269" s="304" t="s">
        <v>154</v>
      </c>
      <c r="N269" s="99"/>
      <c r="O269" s="99"/>
      <c r="P269" s="99"/>
      <c r="Q269" s="99"/>
      <c r="R269" s="99"/>
      <c r="S269" s="305"/>
    </row>
    <row r="270" spans="1:19" s="222" customFormat="1">
      <c r="A270" s="34" t="s">
        <v>158</v>
      </c>
      <c r="B270" s="21">
        <v>30.3</v>
      </c>
      <c r="C270" s="22"/>
      <c r="D270" s="23"/>
      <c r="E270" s="21">
        <v>24.8</v>
      </c>
      <c r="F270" s="21">
        <v>36.299999999999997</v>
      </c>
      <c r="G270" s="306" t="s">
        <v>154</v>
      </c>
      <c r="H270" s="72"/>
      <c r="N270" s="99"/>
      <c r="O270" s="99"/>
      <c r="P270" s="99"/>
      <c r="Q270" s="99"/>
      <c r="R270" s="99"/>
      <c r="S270" s="305"/>
    </row>
    <row r="271" spans="1:19" s="222" customFormat="1">
      <c r="A271" s="36" t="s">
        <v>159</v>
      </c>
      <c r="B271" s="37">
        <v>15.8</v>
      </c>
      <c r="C271" s="38"/>
      <c r="D271" s="39"/>
      <c r="E271" s="37">
        <v>13.5</v>
      </c>
      <c r="F271" s="37">
        <v>18.5</v>
      </c>
      <c r="G271" s="24" t="s">
        <v>149</v>
      </c>
      <c r="H271" s="70" t="s">
        <v>149</v>
      </c>
      <c r="N271" s="99"/>
      <c r="O271" s="99"/>
      <c r="P271" s="99"/>
      <c r="Q271" s="99"/>
      <c r="R271" s="99"/>
      <c r="S271" s="305"/>
    </row>
    <row r="272" spans="1:19" s="222" customFormat="1" ht="30">
      <c r="A272" s="40" t="s">
        <v>160</v>
      </c>
      <c r="B272" s="26"/>
      <c r="C272" s="27"/>
      <c r="D272" s="28"/>
      <c r="E272" s="26"/>
      <c r="F272" s="26"/>
      <c r="G272" s="41"/>
      <c r="H272" s="13"/>
      <c r="N272" s="99"/>
      <c r="O272" s="99"/>
      <c r="P272" s="99"/>
      <c r="Q272" s="99"/>
      <c r="R272" s="99"/>
      <c r="S272" s="97"/>
    </row>
    <row r="273" spans="1:19" s="222" customFormat="1">
      <c r="A273" s="30" t="s">
        <v>312</v>
      </c>
      <c r="B273" s="26">
        <v>13.7</v>
      </c>
      <c r="C273" s="28"/>
      <c r="D273" s="28"/>
      <c r="E273" s="26">
        <v>10.3</v>
      </c>
      <c r="F273" s="26">
        <v>17.899999999999999</v>
      </c>
      <c r="G273" s="42" t="s">
        <v>152</v>
      </c>
      <c r="H273" s="33"/>
      <c r="N273" s="99"/>
      <c r="O273" s="99"/>
      <c r="P273" s="99"/>
      <c r="Q273" s="99"/>
      <c r="R273" s="99"/>
      <c r="S273" s="305"/>
    </row>
    <row r="274" spans="1:19" s="222" customFormat="1">
      <c r="A274" s="30" t="s">
        <v>106</v>
      </c>
      <c r="B274" s="26">
        <v>16</v>
      </c>
      <c r="C274" s="28"/>
      <c r="D274" s="28"/>
      <c r="E274" s="26">
        <v>12.5</v>
      </c>
      <c r="F274" s="26">
        <v>20.2</v>
      </c>
      <c r="G274" s="33">
        <v>0.39300000000000002</v>
      </c>
      <c r="H274" s="42"/>
    </row>
    <row r="275" spans="1:19" s="222" customFormat="1">
      <c r="A275" s="30" t="s">
        <v>163</v>
      </c>
      <c r="B275" s="26">
        <v>27.3</v>
      </c>
      <c r="C275" s="28" t="s">
        <v>162</v>
      </c>
      <c r="D275" s="28"/>
      <c r="E275" s="26">
        <v>15.5</v>
      </c>
      <c r="F275" s="26">
        <v>43.5</v>
      </c>
      <c r="G275" s="42">
        <v>6.9000000000000006E-2</v>
      </c>
      <c r="H275" s="33"/>
    </row>
    <row r="276" spans="1:19" s="222" customFormat="1">
      <c r="A276" s="30" t="s">
        <v>161</v>
      </c>
      <c r="B276" s="26">
        <v>41.3</v>
      </c>
      <c r="C276" s="28" t="s">
        <v>162</v>
      </c>
      <c r="D276" s="28"/>
      <c r="E276" s="26">
        <v>30.7</v>
      </c>
      <c r="F276" s="26">
        <v>52.8</v>
      </c>
      <c r="G276" s="33" t="s">
        <v>154</v>
      </c>
      <c r="H276" s="33"/>
      <c r="M276" s="5"/>
    </row>
    <row r="277" spans="1:19" s="222" customFormat="1">
      <c r="A277" s="30" t="s">
        <v>313</v>
      </c>
      <c r="B277" s="45">
        <v>31.3</v>
      </c>
      <c r="C277" s="46" t="s">
        <v>162</v>
      </c>
      <c r="D277" s="46"/>
      <c r="E277" s="45">
        <v>22.2</v>
      </c>
      <c r="F277" s="45">
        <v>42.1</v>
      </c>
      <c r="G277" s="47">
        <v>1E-3</v>
      </c>
      <c r="H277" s="75"/>
    </row>
    <row r="278" spans="1:19" s="222" customFormat="1">
      <c r="A278" s="30" t="s">
        <v>314</v>
      </c>
      <c r="B278" s="26">
        <v>10.6</v>
      </c>
      <c r="C278" s="28" t="s">
        <v>162</v>
      </c>
      <c r="D278" s="28"/>
      <c r="E278" s="26">
        <v>5</v>
      </c>
      <c r="F278" s="26">
        <v>21</v>
      </c>
      <c r="G278" s="42">
        <v>0.47899999999999998</v>
      </c>
      <c r="H278" s="13"/>
    </row>
    <row r="279" spans="1:19" s="222" customFormat="1">
      <c r="A279" s="30" t="s">
        <v>315</v>
      </c>
      <c r="B279" s="45">
        <v>17.7</v>
      </c>
      <c r="C279" s="46" t="s">
        <v>162</v>
      </c>
      <c r="D279" s="46"/>
      <c r="E279" s="45">
        <v>8.8000000000000007</v>
      </c>
      <c r="F279" s="45">
        <v>32.5</v>
      </c>
      <c r="G279" s="47">
        <v>0.52</v>
      </c>
      <c r="H279" s="33"/>
    </row>
    <row r="280" spans="1:19" s="222" customFormat="1">
      <c r="A280" s="30" t="s">
        <v>316</v>
      </c>
      <c r="B280" s="45">
        <v>7.7</v>
      </c>
      <c r="C280" s="46" t="s">
        <v>162</v>
      </c>
      <c r="D280" s="46"/>
      <c r="E280" s="45">
        <v>2.9</v>
      </c>
      <c r="F280" s="45">
        <v>19</v>
      </c>
      <c r="G280" s="47">
        <v>0.158</v>
      </c>
      <c r="H280" s="47"/>
      <c r="I280" s="48"/>
    </row>
    <row r="281" spans="1:19" s="222" customFormat="1">
      <c r="A281" s="49" t="s">
        <v>317</v>
      </c>
      <c r="B281" s="21">
        <v>48.5</v>
      </c>
      <c r="C281" s="23" t="s">
        <v>162</v>
      </c>
      <c r="D281" s="23" t="s">
        <v>156</v>
      </c>
      <c r="E281" s="21">
        <v>34.200000000000003</v>
      </c>
      <c r="F281" s="21">
        <v>63</v>
      </c>
      <c r="G281" s="71" t="s">
        <v>154</v>
      </c>
      <c r="H281" s="74"/>
    </row>
    <row r="282" spans="1:19" s="222" customFormat="1">
      <c r="A282" s="51" t="s">
        <v>165</v>
      </c>
      <c r="B282" s="26"/>
      <c r="C282" s="28"/>
      <c r="D282" s="28"/>
      <c r="E282" s="26"/>
      <c r="F282" s="26"/>
      <c r="G282" s="42"/>
      <c r="H282" s="13"/>
    </row>
    <row r="283" spans="1:19" s="222" customFormat="1">
      <c r="A283" s="52" t="s">
        <v>166</v>
      </c>
      <c r="B283" s="26">
        <v>12.8</v>
      </c>
      <c r="C283" s="28"/>
      <c r="D283" s="28"/>
      <c r="E283" s="26">
        <v>10.5</v>
      </c>
      <c r="F283" s="26">
        <v>15.5</v>
      </c>
      <c r="G283" s="42" t="s">
        <v>152</v>
      </c>
      <c r="H283" s="13"/>
    </row>
    <row r="284" spans="1:19" s="222" customFormat="1">
      <c r="A284" s="53" t="s">
        <v>167</v>
      </c>
      <c r="B284" s="26">
        <v>20.6</v>
      </c>
      <c r="C284" s="28"/>
      <c r="D284" s="28"/>
      <c r="E284" s="26">
        <v>15.6</v>
      </c>
      <c r="F284" s="26">
        <v>26.5</v>
      </c>
      <c r="G284" s="223">
        <v>1.0999999999999999E-2</v>
      </c>
      <c r="H284" s="74"/>
    </row>
    <row r="285" spans="1:19" s="222" customFormat="1">
      <c r="A285" s="51" t="s">
        <v>168</v>
      </c>
      <c r="B285" s="54"/>
      <c r="C285" s="55"/>
      <c r="D285" s="55"/>
      <c r="E285" s="56"/>
      <c r="F285" s="56"/>
      <c r="G285" s="57"/>
      <c r="H285" s="13"/>
    </row>
    <row r="286" spans="1:19" s="222" customFormat="1">
      <c r="A286" s="52" t="s">
        <v>169</v>
      </c>
      <c r="B286" s="26">
        <v>40.9</v>
      </c>
      <c r="C286" s="28"/>
      <c r="D286" s="28"/>
      <c r="E286" s="26">
        <v>34</v>
      </c>
      <c r="F286" s="26">
        <v>48.2</v>
      </c>
      <c r="G286" s="42" t="s">
        <v>152</v>
      </c>
      <c r="H286" s="13"/>
    </row>
    <row r="287" spans="1:19" s="222" customFormat="1">
      <c r="A287" s="53" t="s">
        <v>170</v>
      </c>
      <c r="B287" s="21">
        <v>11.8</v>
      </c>
      <c r="C287" s="23"/>
      <c r="D287" s="23"/>
      <c r="E287" s="21">
        <v>9.8000000000000007</v>
      </c>
      <c r="F287" s="21">
        <v>14.3</v>
      </c>
      <c r="G287" s="71" t="s">
        <v>154</v>
      </c>
      <c r="H287" s="74"/>
    </row>
    <row r="288" spans="1:19" s="222" customFormat="1">
      <c r="A288" s="59" t="s">
        <v>171</v>
      </c>
      <c r="B288" s="26"/>
      <c r="C288" s="28"/>
      <c r="D288" s="28"/>
      <c r="E288" s="26"/>
      <c r="F288" s="26"/>
      <c r="G288" s="42"/>
      <c r="H288" s="13"/>
    </row>
    <row r="289" spans="1:8" s="222" customFormat="1">
      <c r="A289" s="52" t="s">
        <v>172</v>
      </c>
      <c r="B289" s="26">
        <v>8</v>
      </c>
      <c r="C289" s="28"/>
      <c r="D289" s="28"/>
      <c r="E289" s="26">
        <v>5.9</v>
      </c>
      <c r="F289" s="26">
        <v>10.8</v>
      </c>
      <c r="G289" s="42" t="s">
        <v>152</v>
      </c>
      <c r="H289" s="13"/>
    </row>
    <row r="290" spans="1:8" s="222" customFormat="1">
      <c r="A290" s="52" t="s">
        <v>173</v>
      </c>
      <c r="B290" s="26">
        <v>16.8</v>
      </c>
      <c r="C290" s="28"/>
      <c r="D290" s="28"/>
      <c r="E290" s="26">
        <v>11.6</v>
      </c>
      <c r="F290" s="26">
        <v>23.7</v>
      </c>
      <c r="G290" s="42">
        <v>8.0000000000000002E-3</v>
      </c>
      <c r="H290" s="13"/>
    </row>
    <row r="291" spans="1:8" s="222" customFormat="1">
      <c r="A291" s="53" t="s">
        <v>174</v>
      </c>
      <c r="B291" s="21">
        <v>27.4</v>
      </c>
      <c r="C291" s="23"/>
      <c r="D291" s="23"/>
      <c r="E291" s="21">
        <v>21.7</v>
      </c>
      <c r="F291" s="21">
        <v>33.799999999999997</v>
      </c>
      <c r="G291" s="71" t="s">
        <v>154</v>
      </c>
      <c r="H291" s="74"/>
    </row>
    <row r="292" spans="1:8" ht="17.25" customHeight="1">
      <c r="A292" s="462" t="s">
        <v>222</v>
      </c>
      <c r="B292" s="462"/>
      <c r="C292" s="462"/>
      <c r="D292" s="462"/>
      <c r="E292" s="462"/>
      <c r="F292" s="462"/>
      <c r="G292" s="462"/>
      <c r="H292" s="104"/>
    </row>
    <row r="293" spans="1:8" ht="15" customHeight="1">
      <c r="A293" s="464" t="s">
        <v>223</v>
      </c>
      <c r="B293" s="464"/>
      <c r="C293" s="464"/>
      <c r="D293" s="464"/>
      <c r="E293" s="464"/>
      <c r="F293" s="464"/>
      <c r="G293" s="464"/>
      <c r="H293" s="464"/>
    </row>
    <row r="294" spans="1:8" ht="15">
      <c r="A294" s="20" t="s">
        <v>148</v>
      </c>
      <c r="B294" s="72">
        <v>90.3</v>
      </c>
      <c r="C294" s="72"/>
      <c r="D294" s="72"/>
      <c r="E294" s="72">
        <v>88.6</v>
      </c>
      <c r="F294" s="72">
        <v>91.8</v>
      </c>
      <c r="G294" s="24" t="s">
        <v>149</v>
      </c>
      <c r="H294" s="70" t="s">
        <v>149</v>
      </c>
    </row>
    <row r="295" spans="1:8">
      <c r="A295" s="25" t="s">
        <v>150</v>
      </c>
      <c r="B295" s="26"/>
      <c r="C295" s="27"/>
      <c r="D295" s="28"/>
      <c r="E295" s="26"/>
      <c r="F295" s="26"/>
      <c r="G295" s="29"/>
      <c r="H295" s="83"/>
    </row>
    <row r="296" spans="1:8" ht="15">
      <c r="A296" s="30" t="s">
        <v>151</v>
      </c>
      <c r="B296">
        <v>89.6</v>
      </c>
      <c r="C296"/>
      <c r="D296"/>
      <c r="E296">
        <v>83.9</v>
      </c>
      <c r="F296">
        <v>93.5</v>
      </c>
      <c r="G296" s="31" t="s">
        <v>152</v>
      </c>
      <c r="H296" s="61"/>
    </row>
    <row r="297" spans="1:8" ht="15">
      <c r="A297" s="30" t="s">
        <v>153</v>
      </c>
      <c r="B297">
        <v>91.5</v>
      </c>
      <c r="C297"/>
      <c r="D297" t="s">
        <v>176</v>
      </c>
      <c r="E297">
        <v>87.9</v>
      </c>
      <c r="F297">
        <v>94.1</v>
      </c>
      <c r="G297" s="31">
        <v>0.51</v>
      </c>
      <c r="H297" s="83" t="s">
        <v>149</v>
      </c>
    </row>
    <row r="298" spans="1:8" ht="15">
      <c r="A298" s="30" t="s">
        <v>155</v>
      </c>
      <c r="B298">
        <v>92.6</v>
      </c>
      <c r="C298"/>
      <c r="D298"/>
      <c r="E298">
        <v>90.1</v>
      </c>
      <c r="F298">
        <v>94.6</v>
      </c>
      <c r="G298" s="31">
        <v>0.25700000000000001</v>
      </c>
      <c r="H298" s="83" t="s">
        <v>149</v>
      </c>
    </row>
    <row r="299" spans="1:8" ht="15">
      <c r="A299" s="30" t="s">
        <v>157</v>
      </c>
      <c r="B299" s="99">
        <v>89</v>
      </c>
      <c r="C299"/>
      <c r="D299"/>
      <c r="E299">
        <v>85.8</v>
      </c>
      <c r="F299">
        <v>91.6</v>
      </c>
      <c r="G299" s="31">
        <v>0.82899999999999996</v>
      </c>
      <c r="H299" s="83" t="s">
        <v>149</v>
      </c>
    </row>
    <row r="300" spans="1:8" ht="15">
      <c r="A300" s="34" t="s">
        <v>158</v>
      </c>
      <c r="B300">
        <v>85.4</v>
      </c>
      <c r="C300" t="s">
        <v>162</v>
      </c>
      <c r="D300"/>
      <c r="E300">
        <v>73.2</v>
      </c>
      <c r="F300">
        <v>92.6</v>
      </c>
      <c r="G300" s="94">
        <v>0.43099999999999999</v>
      </c>
      <c r="H300" s="70" t="s">
        <v>149</v>
      </c>
    </row>
    <row r="301" spans="1:8">
      <c r="A301" s="36" t="s">
        <v>159</v>
      </c>
      <c r="B301" s="37">
        <v>89.8</v>
      </c>
      <c r="C301" s="38"/>
      <c r="D301" s="39"/>
      <c r="E301" s="37">
        <v>84.2</v>
      </c>
      <c r="F301" s="37">
        <v>93.6</v>
      </c>
      <c r="G301" s="24" t="s">
        <v>149</v>
      </c>
      <c r="H301" s="70" t="s">
        <v>149</v>
      </c>
    </row>
    <row r="302" spans="1:8" ht="17.25" customHeight="1">
      <c r="A302" s="462" t="s">
        <v>224</v>
      </c>
      <c r="B302" s="462"/>
      <c r="C302" s="462"/>
      <c r="D302" s="462"/>
      <c r="E302" s="462"/>
      <c r="F302" s="462"/>
      <c r="G302" s="462"/>
      <c r="H302" s="104"/>
    </row>
    <row r="303" spans="1:8" ht="15" customHeight="1">
      <c r="A303" s="464" t="s">
        <v>225</v>
      </c>
      <c r="B303" s="464"/>
      <c r="C303" s="464"/>
      <c r="D303" s="464"/>
      <c r="E303" s="464"/>
      <c r="F303" s="464"/>
      <c r="G303" s="464"/>
      <c r="H303" s="464"/>
    </row>
    <row r="304" spans="1:8">
      <c r="A304" s="20" t="s">
        <v>148</v>
      </c>
      <c r="B304" s="21">
        <v>84.7</v>
      </c>
      <c r="C304" s="22"/>
      <c r="D304" s="23"/>
      <c r="E304" s="21">
        <v>83.3</v>
      </c>
      <c r="F304" s="21">
        <v>86</v>
      </c>
      <c r="G304" s="24" t="s">
        <v>149</v>
      </c>
      <c r="H304" s="70" t="s">
        <v>149</v>
      </c>
    </row>
    <row r="305" spans="1:8">
      <c r="A305" s="25" t="s">
        <v>150</v>
      </c>
      <c r="B305" s="26"/>
      <c r="C305" s="27"/>
      <c r="D305" s="28"/>
      <c r="E305" s="26"/>
      <c r="F305" s="26"/>
      <c r="G305" s="29"/>
      <c r="H305" s="83"/>
    </row>
    <row r="306" spans="1:8">
      <c r="A306" s="30" t="s">
        <v>151</v>
      </c>
      <c r="B306" s="26">
        <v>66.8</v>
      </c>
      <c r="C306" s="27"/>
      <c r="D306" s="28"/>
      <c r="E306" s="26">
        <v>61.7</v>
      </c>
      <c r="F306" s="26">
        <v>71.400000000000006</v>
      </c>
      <c r="G306" s="31" t="s">
        <v>152</v>
      </c>
      <c r="H306" s="83" t="s">
        <v>149</v>
      </c>
    </row>
    <row r="307" spans="1:8">
      <c r="A307" s="30" t="s">
        <v>153</v>
      </c>
      <c r="B307" s="26">
        <v>87.7</v>
      </c>
      <c r="C307" s="27"/>
      <c r="D307" s="28"/>
      <c r="E307" s="26">
        <v>85</v>
      </c>
      <c r="F307" s="26">
        <v>90</v>
      </c>
      <c r="G307" s="33" t="s">
        <v>154</v>
      </c>
      <c r="H307" s="83" t="s">
        <v>149</v>
      </c>
    </row>
    <row r="308" spans="1:8">
      <c r="A308" s="30" t="s">
        <v>155</v>
      </c>
      <c r="B308" s="26">
        <v>85.6</v>
      </c>
      <c r="C308" s="27"/>
      <c r="D308" s="28"/>
      <c r="E308" s="26">
        <v>83.1</v>
      </c>
      <c r="F308" s="26">
        <v>87.7</v>
      </c>
      <c r="G308" s="33" t="s">
        <v>154</v>
      </c>
      <c r="H308" s="83" t="s">
        <v>149</v>
      </c>
    </row>
    <row r="309" spans="1:8">
      <c r="A309" s="30" t="s">
        <v>157</v>
      </c>
      <c r="B309" s="26">
        <v>88.2</v>
      </c>
      <c r="C309" s="27"/>
      <c r="D309" s="28"/>
      <c r="E309" s="26">
        <v>85.5</v>
      </c>
      <c r="F309" s="26">
        <v>90.4</v>
      </c>
      <c r="G309" s="33" t="s">
        <v>154</v>
      </c>
      <c r="H309" s="83" t="s">
        <v>149</v>
      </c>
    </row>
    <row r="310" spans="1:8">
      <c r="A310" s="34" t="s">
        <v>158</v>
      </c>
      <c r="B310" s="21">
        <v>93.3</v>
      </c>
      <c r="C310" s="22"/>
      <c r="D310" s="23"/>
      <c r="E310" s="21">
        <v>86.5</v>
      </c>
      <c r="F310" s="21">
        <v>96.8</v>
      </c>
      <c r="G310" s="71" t="s">
        <v>154</v>
      </c>
      <c r="H310" s="70" t="s">
        <v>149</v>
      </c>
    </row>
    <row r="311" spans="1:8">
      <c r="A311" s="36" t="s">
        <v>159</v>
      </c>
      <c r="B311" s="37">
        <v>68.099999999999994</v>
      </c>
      <c r="C311" s="38"/>
      <c r="D311" s="39"/>
      <c r="E311" s="37">
        <v>63.1</v>
      </c>
      <c r="F311" s="37">
        <v>72.599999999999994</v>
      </c>
      <c r="G311" s="24" t="s">
        <v>149</v>
      </c>
      <c r="H311" s="70" t="s">
        <v>149</v>
      </c>
    </row>
    <row r="312" spans="1:8">
      <c r="A312" s="51" t="s">
        <v>168</v>
      </c>
      <c r="B312" s="54"/>
      <c r="C312" s="55"/>
      <c r="D312" s="55"/>
      <c r="E312" s="56"/>
      <c r="F312" s="56"/>
      <c r="G312" s="57"/>
    </row>
    <row r="313" spans="1:8">
      <c r="A313" s="52" t="s">
        <v>169</v>
      </c>
      <c r="B313" s="26">
        <v>85.5</v>
      </c>
      <c r="C313" s="28"/>
      <c r="D313" s="28" t="s">
        <v>176</v>
      </c>
      <c r="E313" s="26">
        <v>76</v>
      </c>
      <c r="F313" s="26">
        <v>91.7</v>
      </c>
      <c r="G313" s="42" t="s">
        <v>152</v>
      </c>
      <c r="H313" s="83" t="s">
        <v>149</v>
      </c>
    </row>
    <row r="314" spans="1:8">
      <c r="A314" s="53" t="s">
        <v>170</v>
      </c>
      <c r="B314" s="21">
        <v>64.5</v>
      </c>
      <c r="C314" s="23"/>
      <c r="D314" s="23" t="s">
        <v>176</v>
      </c>
      <c r="E314" s="21">
        <v>59.7</v>
      </c>
      <c r="F314" s="21">
        <v>69.099999999999994</v>
      </c>
      <c r="G314" s="71" t="s">
        <v>154</v>
      </c>
      <c r="H314" s="70" t="s">
        <v>149</v>
      </c>
    </row>
    <row r="315" spans="1:8">
      <c r="A315" s="59" t="s">
        <v>171</v>
      </c>
      <c r="B315" s="26"/>
      <c r="C315" s="28"/>
      <c r="D315" s="28"/>
      <c r="E315" s="26"/>
      <c r="F315" s="26"/>
      <c r="G315" s="42"/>
    </row>
    <row r="316" spans="1:8">
      <c r="A316" s="52" t="s">
        <v>172</v>
      </c>
      <c r="B316" s="26">
        <v>62.1</v>
      </c>
      <c r="C316" s="28"/>
      <c r="D316" s="28"/>
      <c r="E316" s="26">
        <v>56.2</v>
      </c>
      <c r="F316" s="26">
        <v>67.599999999999994</v>
      </c>
      <c r="G316" s="42" t="s">
        <v>152</v>
      </c>
      <c r="H316" s="83" t="s">
        <v>149</v>
      </c>
    </row>
    <row r="317" spans="1:8">
      <c r="A317" s="52" t="s">
        <v>173</v>
      </c>
      <c r="B317" s="26">
        <v>66.2</v>
      </c>
      <c r="C317" s="28" t="s">
        <v>162</v>
      </c>
      <c r="D317" s="28"/>
      <c r="E317" s="26">
        <v>54.9</v>
      </c>
      <c r="F317" s="26">
        <v>76</v>
      </c>
      <c r="G317" s="42">
        <v>0.499</v>
      </c>
      <c r="H317" s="83" t="s">
        <v>149</v>
      </c>
    </row>
    <row r="318" spans="1:8">
      <c r="A318" s="53" t="s">
        <v>174</v>
      </c>
      <c r="B318" s="21">
        <v>82.6</v>
      </c>
      <c r="C318" s="23"/>
      <c r="D318" s="23"/>
      <c r="E318" s="21">
        <v>73.8</v>
      </c>
      <c r="F318" s="21">
        <v>88.9</v>
      </c>
      <c r="G318" s="71" t="s">
        <v>154</v>
      </c>
      <c r="H318" s="70" t="s">
        <v>149</v>
      </c>
    </row>
    <row r="319" spans="1:8" ht="15">
      <c r="A319" s="462" t="s">
        <v>102</v>
      </c>
      <c r="B319" s="462"/>
      <c r="C319" s="462"/>
      <c r="D319" s="462"/>
      <c r="E319" s="462"/>
      <c r="F319" s="462"/>
      <c r="G319" s="462"/>
      <c r="H319" s="104"/>
    </row>
    <row r="320" spans="1:8" ht="15">
      <c r="A320" s="464" t="s">
        <v>226</v>
      </c>
      <c r="B320" s="464"/>
      <c r="C320" s="464"/>
      <c r="D320" s="464"/>
      <c r="E320" s="464"/>
      <c r="F320" s="464"/>
      <c r="G320" s="464"/>
      <c r="H320" s="464"/>
    </row>
    <row r="321" spans="1:9">
      <c r="A321" s="20" t="s">
        <v>148</v>
      </c>
      <c r="B321" s="21">
        <v>73.400000000000006</v>
      </c>
      <c r="C321" s="22"/>
      <c r="D321" s="23"/>
      <c r="E321" s="21">
        <v>72.599999999999994</v>
      </c>
      <c r="F321" s="21">
        <v>74.3</v>
      </c>
      <c r="G321" s="24" t="s">
        <v>149</v>
      </c>
      <c r="H321" s="70" t="s">
        <v>149</v>
      </c>
    </row>
    <row r="322" spans="1:9">
      <c r="A322" s="25" t="s">
        <v>150</v>
      </c>
      <c r="B322" s="26"/>
      <c r="C322" s="27"/>
      <c r="D322" s="28"/>
      <c r="E322" s="26"/>
      <c r="F322" s="26"/>
      <c r="G322" s="29"/>
      <c r="H322" s="83"/>
    </row>
    <row r="323" spans="1:9">
      <c r="A323" s="30" t="s">
        <v>151</v>
      </c>
      <c r="B323" s="26">
        <v>66.3</v>
      </c>
      <c r="C323" s="27"/>
      <c r="D323" s="28"/>
      <c r="E323" s="26">
        <v>63.5</v>
      </c>
      <c r="F323" s="26">
        <v>69</v>
      </c>
      <c r="G323" s="31" t="s">
        <v>152</v>
      </c>
      <c r="H323" s="83" t="s">
        <v>149</v>
      </c>
    </row>
    <row r="324" spans="1:9">
      <c r="A324" s="30" t="s">
        <v>153</v>
      </c>
      <c r="B324" s="26">
        <v>73.900000000000006</v>
      </c>
      <c r="C324" s="27"/>
      <c r="D324" s="28"/>
      <c r="E324" s="26">
        <v>72</v>
      </c>
      <c r="F324" s="26">
        <v>75.7</v>
      </c>
      <c r="G324" s="33" t="s">
        <v>154</v>
      </c>
      <c r="H324" s="83" t="s">
        <v>149</v>
      </c>
    </row>
    <row r="325" spans="1:9">
      <c r="A325" s="30" t="s">
        <v>155</v>
      </c>
      <c r="B325" s="26">
        <v>74.5</v>
      </c>
      <c r="C325" s="27"/>
      <c r="D325" s="28" t="s">
        <v>176</v>
      </c>
      <c r="E325" s="26">
        <v>72.900000000000006</v>
      </c>
      <c r="F325" s="26">
        <v>76.099999999999994</v>
      </c>
      <c r="G325" s="33" t="s">
        <v>154</v>
      </c>
      <c r="H325" s="83" t="s">
        <v>149</v>
      </c>
    </row>
    <row r="326" spans="1:9">
      <c r="A326" s="30" t="s">
        <v>157</v>
      </c>
      <c r="B326" s="26">
        <v>74.7</v>
      </c>
      <c r="C326" s="27"/>
      <c r="D326" s="28"/>
      <c r="E326" s="26">
        <v>73.3</v>
      </c>
      <c r="F326" s="26">
        <v>76</v>
      </c>
      <c r="G326" s="33" t="s">
        <v>154</v>
      </c>
      <c r="H326" s="83" t="s">
        <v>149</v>
      </c>
    </row>
    <row r="327" spans="1:9">
      <c r="A327" s="34" t="s">
        <v>158</v>
      </c>
      <c r="B327" s="21">
        <v>70.599999999999994</v>
      </c>
      <c r="C327" s="22"/>
      <c r="D327" s="23"/>
      <c r="E327" s="21">
        <v>63.5</v>
      </c>
      <c r="F327" s="21">
        <v>76.8</v>
      </c>
      <c r="G327" s="94">
        <v>0.245</v>
      </c>
      <c r="H327" s="70" t="s">
        <v>149</v>
      </c>
    </row>
    <row r="328" spans="1:9">
      <c r="A328" s="36" t="s">
        <v>159</v>
      </c>
      <c r="B328" s="37">
        <v>66.599999999999994</v>
      </c>
      <c r="C328" s="38"/>
      <c r="D328" s="39"/>
      <c r="E328" s="37">
        <v>63.8</v>
      </c>
      <c r="F328" s="37">
        <v>69.3</v>
      </c>
      <c r="G328" s="24" t="s">
        <v>149</v>
      </c>
      <c r="H328" s="70" t="s">
        <v>149</v>
      </c>
    </row>
    <row r="329" spans="1:9" ht="30">
      <c r="A329" s="40" t="s">
        <v>160</v>
      </c>
      <c r="B329" s="26"/>
      <c r="C329" s="27"/>
      <c r="D329" s="28"/>
      <c r="E329" s="26"/>
      <c r="F329" s="26"/>
      <c r="G329" s="41"/>
    </row>
    <row r="330" spans="1:9">
      <c r="A330" s="30" t="s">
        <v>312</v>
      </c>
      <c r="B330" s="26">
        <v>68.5</v>
      </c>
      <c r="C330" s="28"/>
      <c r="D330" s="28" t="s">
        <v>156</v>
      </c>
      <c r="E330" s="26">
        <v>61.6</v>
      </c>
      <c r="F330" s="26">
        <v>74.599999999999994</v>
      </c>
      <c r="G330" s="42">
        <v>0.93500000000000005</v>
      </c>
      <c r="H330" s="83" t="s">
        <v>149</v>
      </c>
    </row>
    <row r="331" spans="1:9">
      <c r="A331" s="30" t="s">
        <v>106</v>
      </c>
      <c r="B331" s="26">
        <v>68.2</v>
      </c>
      <c r="C331" s="28"/>
      <c r="D331" s="28"/>
      <c r="E331" s="26">
        <v>64.599999999999994</v>
      </c>
      <c r="F331" s="26">
        <v>71.5</v>
      </c>
      <c r="G331" s="42" t="s">
        <v>152</v>
      </c>
      <c r="H331" s="83" t="s">
        <v>149</v>
      </c>
    </row>
    <row r="332" spans="1:9">
      <c r="A332" s="60" t="s">
        <v>163</v>
      </c>
      <c r="B332" s="45">
        <v>39.700000000000003</v>
      </c>
      <c r="C332" s="46" t="s">
        <v>162</v>
      </c>
      <c r="D332" s="46"/>
      <c r="E332" s="45">
        <v>20.5</v>
      </c>
      <c r="F332" s="45">
        <v>62.8</v>
      </c>
      <c r="G332" s="47">
        <v>1.4E-2</v>
      </c>
      <c r="H332" s="83" t="s">
        <v>149</v>
      </c>
      <c r="I332" s="48"/>
    </row>
    <row r="333" spans="1:9">
      <c r="A333" s="30" t="s">
        <v>161</v>
      </c>
      <c r="B333" s="26">
        <v>64.2</v>
      </c>
      <c r="C333" s="28" t="s">
        <v>162</v>
      </c>
      <c r="D333" s="28"/>
      <c r="E333" s="26">
        <v>50.7</v>
      </c>
      <c r="F333" s="26">
        <v>75.8</v>
      </c>
      <c r="G333" s="42">
        <v>0.56200000000000006</v>
      </c>
      <c r="H333" s="83" t="s">
        <v>149</v>
      </c>
    </row>
    <row r="334" spans="1:9">
      <c r="A334" s="60" t="s">
        <v>313</v>
      </c>
      <c r="B334" s="45">
        <v>63.6</v>
      </c>
      <c r="C334" s="46" t="s">
        <v>162</v>
      </c>
      <c r="D334" s="46"/>
      <c r="E334" s="45">
        <v>47.9</v>
      </c>
      <c r="F334" s="45">
        <v>76.8</v>
      </c>
      <c r="G334" s="47">
        <v>0.55500000000000005</v>
      </c>
      <c r="H334" s="83" t="s">
        <v>149</v>
      </c>
      <c r="I334" s="48"/>
    </row>
    <row r="335" spans="1:9">
      <c r="A335" s="30" t="s">
        <v>314</v>
      </c>
      <c r="B335" s="26">
        <v>47.6</v>
      </c>
      <c r="C335" s="28" t="s">
        <v>162</v>
      </c>
      <c r="D335" s="28"/>
      <c r="E335" s="26">
        <v>28.5</v>
      </c>
      <c r="F335" s="26">
        <v>67.3</v>
      </c>
      <c r="G335" s="42">
        <v>5.1999999999999998E-2</v>
      </c>
      <c r="H335" s="83" t="s">
        <v>149</v>
      </c>
    </row>
    <row r="336" spans="1:9">
      <c r="A336" s="30" t="s">
        <v>315</v>
      </c>
      <c r="B336" s="45">
        <v>70.400000000000006</v>
      </c>
      <c r="C336" s="46" t="s">
        <v>162</v>
      </c>
      <c r="D336" s="46"/>
      <c r="E336" s="45">
        <v>50.3</v>
      </c>
      <c r="F336" s="45">
        <v>84.8</v>
      </c>
      <c r="G336" s="47">
        <v>0.80900000000000005</v>
      </c>
      <c r="H336" s="83" t="s">
        <v>149</v>
      </c>
    </row>
    <row r="337" spans="1:8">
      <c r="A337" s="30" t="s">
        <v>316</v>
      </c>
      <c r="B337" s="45">
        <v>60.2</v>
      </c>
      <c r="C337" s="46" t="s">
        <v>162</v>
      </c>
      <c r="D337" s="46"/>
      <c r="E337" s="45">
        <v>46.2</v>
      </c>
      <c r="F337" s="45">
        <v>72.599999999999994</v>
      </c>
      <c r="G337" s="47">
        <v>0.26</v>
      </c>
      <c r="H337" s="83" t="s">
        <v>149</v>
      </c>
    </row>
    <row r="338" spans="1:8">
      <c r="A338" s="49" t="s">
        <v>317</v>
      </c>
      <c r="B338" s="21">
        <v>66.2</v>
      </c>
      <c r="C338" s="23" t="s">
        <v>162</v>
      </c>
      <c r="D338" s="23"/>
      <c r="E338" s="21">
        <v>45.3</v>
      </c>
      <c r="F338" s="21">
        <v>82.3</v>
      </c>
      <c r="G338" s="72">
        <v>0.84399999999999997</v>
      </c>
      <c r="H338" s="70" t="s">
        <v>149</v>
      </c>
    </row>
    <row r="339" spans="1:8">
      <c r="A339" s="51" t="s">
        <v>165</v>
      </c>
      <c r="B339" s="26"/>
      <c r="C339" s="28"/>
      <c r="D339" s="28"/>
      <c r="E339" s="26"/>
      <c r="F339" s="26"/>
      <c r="G339" s="42"/>
    </row>
    <row r="340" spans="1:8">
      <c r="A340" s="52" t="s">
        <v>166</v>
      </c>
      <c r="B340" s="26">
        <v>63.6</v>
      </c>
      <c r="C340" s="28"/>
      <c r="D340" s="28"/>
      <c r="E340" s="26">
        <v>59.5</v>
      </c>
      <c r="F340" s="26">
        <v>67.599999999999994</v>
      </c>
      <c r="G340" s="42" t="s">
        <v>152</v>
      </c>
      <c r="H340" s="83" t="s">
        <v>149</v>
      </c>
    </row>
    <row r="341" spans="1:8">
      <c r="A341" s="53" t="s">
        <v>167</v>
      </c>
      <c r="B341" s="26">
        <v>69.400000000000006</v>
      </c>
      <c r="C341" s="28"/>
      <c r="D341" s="28"/>
      <c r="E341" s="26">
        <v>65.599999999999994</v>
      </c>
      <c r="F341" s="26">
        <v>73</v>
      </c>
      <c r="G341" s="33">
        <v>3.7999999999999999E-2</v>
      </c>
      <c r="H341" s="70" t="s">
        <v>149</v>
      </c>
    </row>
    <row r="342" spans="1:8">
      <c r="A342" s="51" t="s">
        <v>168</v>
      </c>
      <c r="B342" s="54"/>
      <c r="C342" s="55"/>
      <c r="D342" s="55"/>
      <c r="E342" s="56"/>
      <c r="F342" s="56"/>
      <c r="G342" s="57"/>
    </row>
    <row r="343" spans="1:8">
      <c r="A343" s="52" t="s">
        <v>169</v>
      </c>
      <c r="B343" s="26">
        <v>85.9</v>
      </c>
      <c r="C343" s="28"/>
      <c r="D343" s="28"/>
      <c r="E343" s="26">
        <v>77.2</v>
      </c>
      <c r="F343" s="26">
        <v>91.6</v>
      </c>
      <c r="G343" s="42" t="s">
        <v>152</v>
      </c>
      <c r="H343" s="83" t="s">
        <v>149</v>
      </c>
    </row>
    <row r="344" spans="1:8">
      <c r="A344" s="53" t="s">
        <v>170</v>
      </c>
      <c r="B344" s="21">
        <v>66</v>
      </c>
      <c r="C344" s="23"/>
      <c r="D344" s="23"/>
      <c r="E344" s="21">
        <v>63.1</v>
      </c>
      <c r="F344" s="21">
        <v>68.7</v>
      </c>
      <c r="G344" s="71" t="s">
        <v>154</v>
      </c>
      <c r="H344" s="70" t="s">
        <v>149</v>
      </c>
    </row>
    <row r="345" spans="1:8">
      <c r="A345" s="59" t="s">
        <v>171</v>
      </c>
      <c r="B345" s="26"/>
      <c r="C345" s="28"/>
      <c r="D345" s="28"/>
      <c r="E345" s="26"/>
      <c r="F345" s="26"/>
      <c r="G345" s="42"/>
    </row>
    <row r="346" spans="1:8">
      <c r="A346" s="52" t="s">
        <v>172</v>
      </c>
      <c r="B346" s="26">
        <v>66.2</v>
      </c>
      <c r="C346" s="28"/>
      <c r="D346" s="28"/>
      <c r="E346" s="26">
        <v>62.8</v>
      </c>
      <c r="F346" s="26">
        <v>69.400000000000006</v>
      </c>
      <c r="G346" s="42" t="s">
        <v>152</v>
      </c>
      <c r="H346" s="83" t="s">
        <v>149</v>
      </c>
    </row>
    <row r="347" spans="1:8">
      <c r="A347" s="52" t="s">
        <v>173</v>
      </c>
      <c r="B347" s="26">
        <v>68.099999999999994</v>
      </c>
      <c r="C347" s="28"/>
      <c r="D347" s="28"/>
      <c r="E347" s="26">
        <v>60.6</v>
      </c>
      <c r="F347" s="26">
        <v>74.7</v>
      </c>
      <c r="G347" s="42">
        <v>0.64100000000000001</v>
      </c>
      <c r="H347" s="83" t="s">
        <v>149</v>
      </c>
    </row>
    <row r="348" spans="1:8">
      <c r="A348" s="53" t="s">
        <v>174</v>
      </c>
      <c r="B348" s="21">
        <v>66.8</v>
      </c>
      <c r="C348" s="23"/>
      <c r="D348" s="23"/>
      <c r="E348" s="21">
        <v>60</v>
      </c>
      <c r="F348" s="21">
        <v>72.900000000000006</v>
      </c>
      <c r="G348" s="58">
        <v>0.876</v>
      </c>
      <c r="H348" s="70" t="s">
        <v>149</v>
      </c>
    </row>
    <row r="349" spans="1:8" ht="15">
      <c r="A349" s="467" t="s">
        <v>181</v>
      </c>
      <c r="B349" s="467"/>
      <c r="C349" s="467"/>
      <c r="D349" s="467"/>
      <c r="E349" s="467"/>
      <c r="F349" s="467"/>
      <c r="G349" s="467"/>
      <c r="H349" s="467"/>
    </row>
    <row r="350" spans="1:8" ht="15">
      <c r="A350" s="465" t="s">
        <v>182</v>
      </c>
      <c r="B350" s="465"/>
      <c r="C350" s="465"/>
      <c r="D350" s="465"/>
      <c r="E350" s="465"/>
      <c r="F350" s="465"/>
      <c r="G350" s="465"/>
      <c r="H350" s="92"/>
    </row>
    <row r="351" spans="1:8" ht="15">
      <c r="A351" s="10" t="s">
        <v>183</v>
      </c>
      <c r="B351" s="66"/>
      <c r="C351" s="66"/>
      <c r="D351" s="66"/>
      <c r="E351" s="66"/>
      <c r="F351" s="66"/>
      <c r="G351" s="66"/>
      <c r="H351" s="92"/>
    </row>
    <row r="352" spans="1:8" ht="15">
      <c r="A352" s="468" t="s">
        <v>185</v>
      </c>
      <c r="B352" s="468"/>
      <c r="C352" s="468"/>
      <c r="D352" s="468"/>
      <c r="E352" s="468"/>
      <c r="F352" s="468"/>
      <c r="G352" s="468"/>
    </row>
    <row r="353" spans="1:8" ht="15">
      <c r="A353" s="468" t="s">
        <v>186</v>
      </c>
      <c r="B353" s="468"/>
      <c r="C353" s="468"/>
      <c r="D353" s="468"/>
      <c r="E353" s="468"/>
      <c r="F353" s="468"/>
      <c r="G353" s="468"/>
    </row>
    <row r="354" spans="1:8" ht="15">
      <c r="A354" s="467" t="s">
        <v>187</v>
      </c>
      <c r="B354" s="467"/>
      <c r="C354" s="467"/>
      <c r="D354" s="467"/>
      <c r="E354" s="467"/>
      <c r="F354" s="467"/>
      <c r="G354" s="467"/>
      <c r="H354" s="47"/>
    </row>
    <row r="355" spans="1:8">
      <c r="A355" s="68" t="s">
        <v>188</v>
      </c>
    </row>
    <row r="356" spans="1:8">
      <c r="A356" t="s">
        <v>227</v>
      </c>
    </row>
  </sheetData>
  <mergeCells count="30">
    <mergeCell ref="A263:H263"/>
    <mergeCell ref="A349:H349"/>
    <mergeCell ref="A350:G350"/>
    <mergeCell ref="A352:G352"/>
    <mergeCell ref="A353:G353"/>
    <mergeCell ref="A354:G354"/>
    <mergeCell ref="A293:H293"/>
    <mergeCell ref="A303:H303"/>
    <mergeCell ref="A320:H320"/>
    <mergeCell ref="A292:G292"/>
    <mergeCell ref="A302:G302"/>
    <mergeCell ref="A319:G319"/>
    <mergeCell ref="A204:H204"/>
    <mergeCell ref="A234:H234"/>
    <mergeCell ref="A233:G233"/>
    <mergeCell ref="A65:H65"/>
    <mergeCell ref="A94:H94"/>
    <mergeCell ref="A124:H124"/>
    <mergeCell ref="A154:H154"/>
    <mergeCell ref="A123:G123"/>
    <mergeCell ref="A153:G153"/>
    <mergeCell ref="A183:G183"/>
    <mergeCell ref="A203:G203"/>
    <mergeCell ref="A184:H184"/>
    <mergeCell ref="A2:H2"/>
    <mergeCell ref="A3:H3"/>
    <mergeCell ref="G6:H6"/>
    <mergeCell ref="A8:H8"/>
    <mergeCell ref="A36:H36"/>
    <mergeCell ref="A7:G7"/>
  </mergeCells>
  <conditionalFormatting sqref="H138 G355:G1048576 G262:H262 G294:H301 G304:H318 G16:G19 H46:H53 H75:H82 H104:H111 G136:G143 G163 G168:G173 G164:H167 H168:H171 G205:H232 G246 G248:H251 H244:H247 G329 G334:G339 G330:H333 H334:H337">
    <cfRule type="cellIs" dxfId="1074" priority="848" operator="lessThan">
      <formula>0.05</formula>
    </cfRule>
    <cfRule type="cellIs" priority="849" operator="lessThan">
      <formula>0.05</formula>
    </cfRule>
    <cfRule type="cellIs" dxfId="1073" priority="850" operator="lessThan">
      <formula>0.05</formula>
    </cfRule>
  </conditionalFormatting>
  <conditionalFormatting sqref="H140">
    <cfRule type="cellIs" dxfId="1072" priority="845" operator="lessThan">
      <formula>0.05</formula>
    </cfRule>
    <cfRule type="cellIs" priority="846" operator="lessThan">
      <formula>0.05</formula>
    </cfRule>
    <cfRule type="cellIs" dxfId="1071" priority="847" operator="lessThan">
      <formula>0.05</formula>
    </cfRule>
  </conditionalFormatting>
  <conditionalFormatting sqref="H350:H1048576 H312 H315">
    <cfRule type="cellIs" dxfId="1070" priority="844" operator="lessThan">
      <formula>0.05</formula>
    </cfRule>
  </conditionalFormatting>
  <conditionalFormatting sqref="H125">
    <cfRule type="cellIs" dxfId="1069" priority="831" operator="lessThan">
      <formula>0.05</formula>
    </cfRule>
    <cfRule type="cellIs" priority="832" operator="lessThan">
      <formula>0.05</formula>
    </cfRule>
    <cfRule type="cellIs" dxfId="1068" priority="833" operator="lessThan">
      <formula>0.05</formula>
    </cfRule>
  </conditionalFormatting>
  <conditionalFormatting sqref="G132">
    <cfRule type="cellIs" dxfId="1067" priority="828" operator="lessThan">
      <formula>0.05</formula>
    </cfRule>
    <cfRule type="cellIs" priority="829" operator="lessThan">
      <formula>0.05</formula>
    </cfRule>
    <cfRule type="cellIs" dxfId="1066" priority="830" operator="lessThan">
      <formula>0.05</formula>
    </cfRule>
  </conditionalFormatting>
  <conditionalFormatting sqref="H132">
    <cfRule type="cellIs" dxfId="1065" priority="825" operator="lessThan">
      <formula>0.05</formula>
    </cfRule>
    <cfRule type="cellIs" priority="826" operator="lessThan">
      <formula>0.05</formula>
    </cfRule>
    <cfRule type="cellIs" dxfId="1064" priority="827" operator="lessThan">
      <formula>0.05</formula>
    </cfRule>
  </conditionalFormatting>
  <conditionalFormatting sqref="G144">
    <cfRule type="cellIs" dxfId="1063" priority="822" operator="lessThan">
      <formula>0.05</formula>
    </cfRule>
    <cfRule type="cellIs" priority="823" operator="lessThan">
      <formula>0.05</formula>
    </cfRule>
    <cfRule type="cellIs" dxfId="1062" priority="824" operator="lessThan">
      <formula>0.05</formula>
    </cfRule>
  </conditionalFormatting>
  <conditionalFormatting sqref="G147">
    <cfRule type="cellIs" dxfId="1061" priority="819" operator="lessThan">
      <formula>0.05</formula>
    </cfRule>
    <cfRule type="cellIs" priority="820" operator="lessThan">
      <formula>0.05</formula>
    </cfRule>
    <cfRule type="cellIs" dxfId="1060" priority="821" operator="lessThan">
      <formula>0.05</formula>
    </cfRule>
  </conditionalFormatting>
  <conditionalFormatting sqref="G150">
    <cfRule type="cellIs" dxfId="1059" priority="816" operator="lessThan">
      <formula>0.05</formula>
    </cfRule>
    <cfRule type="cellIs" priority="817" operator="lessThan">
      <formula>0.05</formula>
    </cfRule>
    <cfRule type="cellIs" dxfId="1058" priority="818" operator="lessThan">
      <formula>0.05</formula>
    </cfRule>
  </conditionalFormatting>
  <conditionalFormatting sqref="G1 G350:G354 G4:G5 G29 G32 G34 G20:G26">
    <cfRule type="cellIs" dxfId="1057" priority="992" operator="lessThan">
      <formula>0.05</formula>
    </cfRule>
    <cfRule type="cellIs" priority="993" operator="lessThan">
      <formula>0.05</formula>
    </cfRule>
    <cfRule type="cellIs" dxfId="1056" priority="994" operator="lessThan">
      <formula>0.05</formula>
    </cfRule>
  </conditionalFormatting>
  <conditionalFormatting sqref="H1 H22 H4:H5 H25:H26 H29 H32">
    <cfRule type="cellIs" dxfId="1055" priority="991" operator="lessThan">
      <formula>0.05</formula>
    </cfRule>
  </conditionalFormatting>
  <conditionalFormatting sqref="H24">
    <cfRule type="cellIs" dxfId="1054" priority="988" operator="lessThan">
      <formula>0.05</formula>
    </cfRule>
    <cfRule type="cellIs" priority="989" operator="lessThan">
      <formula>0.05</formula>
    </cfRule>
    <cfRule type="cellIs" dxfId="1053" priority="990" operator="lessThan">
      <formula>0.05</formula>
    </cfRule>
  </conditionalFormatting>
  <conditionalFormatting sqref="I46">
    <cfRule type="cellIs" dxfId="1052" priority="979" operator="lessThan">
      <formula>0.05</formula>
    </cfRule>
    <cfRule type="cellIs" priority="980" operator="lessThan">
      <formula>0.05</formula>
    </cfRule>
    <cfRule type="cellIs" dxfId="1051" priority="981" operator="lessThan">
      <formula>0.05</formula>
    </cfRule>
  </conditionalFormatting>
  <conditionalFormatting sqref="I48">
    <cfRule type="cellIs" dxfId="1050" priority="985" operator="lessThan">
      <formula>0.05</formula>
    </cfRule>
    <cfRule type="cellIs" priority="986" operator="lessThan">
      <formula>0.05</formula>
    </cfRule>
    <cfRule type="cellIs" dxfId="1049" priority="987" operator="lessThan">
      <formula>0.05</formula>
    </cfRule>
  </conditionalFormatting>
  <conditionalFormatting sqref="I47:I48">
    <cfRule type="cellIs" dxfId="1048" priority="982" operator="lessThan">
      <formula>0.05</formula>
    </cfRule>
    <cfRule type="cellIs" priority="983" operator="lessThan">
      <formula>0.05</formula>
    </cfRule>
    <cfRule type="cellIs" dxfId="1047" priority="984" operator="lessThan">
      <formula>0.05</formula>
    </cfRule>
  </conditionalFormatting>
  <conditionalFormatting sqref="H20">
    <cfRule type="cellIs" dxfId="1046" priority="976" operator="lessThan">
      <formula>0.05</formula>
    </cfRule>
    <cfRule type="cellIs" priority="977" operator="lessThan">
      <formula>0.05</formula>
    </cfRule>
    <cfRule type="cellIs" dxfId="1045" priority="978" operator="lessThan">
      <formula>0.05</formula>
    </cfRule>
  </conditionalFormatting>
  <conditionalFormatting sqref="H21">
    <cfRule type="cellIs" dxfId="1044" priority="973" operator="lessThan">
      <formula>0.05</formula>
    </cfRule>
    <cfRule type="cellIs" priority="974" operator="lessThan">
      <formula>0.05</formula>
    </cfRule>
    <cfRule type="cellIs" dxfId="1043" priority="975" operator="lessThan">
      <formula>0.05</formula>
    </cfRule>
  </conditionalFormatting>
  <conditionalFormatting sqref="H23">
    <cfRule type="cellIs" dxfId="1042" priority="970" operator="lessThan">
      <formula>0.05</formula>
    </cfRule>
    <cfRule type="cellIs" priority="971" operator="lessThan">
      <formula>0.05</formula>
    </cfRule>
    <cfRule type="cellIs" dxfId="1041" priority="972" operator="lessThan">
      <formula>0.05</formula>
    </cfRule>
  </conditionalFormatting>
  <conditionalFormatting sqref="H37">
    <cfRule type="cellIs" dxfId="1040" priority="937" operator="lessThan">
      <formula>0.05</formula>
    </cfRule>
    <cfRule type="cellIs" priority="938" operator="lessThan">
      <formula>0.05</formula>
    </cfRule>
    <cfRule type="cellIs" dxfId="1039" priority="939" operator="lessThan">
      <formula>0.05</formula>
    </cfRule>
  </conditionalFormatting>
  <conditionalFormatting sqref="H17">
    <cfRule type="cellIs" dxfId="1038" priority="964" operator="lessThan">
      <formula>0.05</formula>
    </cfRule>
    <cfRule type="cellIs" priority="965" operator="lessThan">
      <formula>0.05</formula>
    </cfRule>
    <cfRule type="cellIs" dxfId="1037" priority="966" operator="lessThan">
      <formula>0.05</formula>
    </cfRule>
  </conditionalFormatting>
  <conditionalFormatting sqref="G9">
    <cfRule type="cellIs" dxfId="1036" priority="967" operator="lessThan">
      <formula>0.05</formula>
    </cfRule>
    <cfRule type="cellIs" priority="968" operator="lessThan">
      <formula>0.05</formula>
    </cfRule>
    <cfRule type="cellIs" dxfId="1035" priority="969" operator="lessThan">
      <formula>0.05</formula>
    </cfRule>
  </conditionalFormatting>
  <conditionalFormatting sqref="G81">
    <cfRule type="cellIs" dxfId="1034" priority="749" operator="lessThan">
      <formula>0.05</formula>
    </cfRule>
    <cfRule type="cellIs" priority="750" operator="lessThan">
      <formula>0.05</formula>
    </cfRule>
    <cfRule type="cellIs" dxfId="1033" priority="751" operator="lessThan">
      <formula>0.05</formula>
    </cfRule>
  </conditionalFormatting>
  <conditionalFormatting sqref="G57">
    <cfRule type="cellIs" dxfId="1032" priority="944" operator="lessThan">
      <formula>0.05</formula>
    </cfRule>
    <cfRule type="cellIs" priority="945" operator="lessThan">
      <formula>0.05</formula>
    </cfRule>
    <cfRule type="cellIs" dxfId="1031" priority="946" operator="lessThan">
      <formula>0.05</formula>
    </cfRule>
  </conditionalFormatting>
  <conditionalFormatting sqref="H16:H17">
    <cfRule type="cellIs" dxfId="1030" priority="963" operator="lessThan">
      <formula>0.05</formula>
    </cfRule>
  </conditionalFormatting>
  <conditionalFormatting sqref="H9">
    <cfRule type="cellIs" dxfId="1029" priority="960" operator="lessThan">
      <formula>0.05</formula>
    </cfRule>
    <cfRule type="cellIs" priority="961" operator="lessThan">
      <formula>0.05</formula>
    </cfRule>
    <cfRule type="cellIs" dxfId="1028" priority="962" operator="lessThan">
      <formula>0.05</formula>
    </cfRule>
  </conditionalFormatting>
  <conditionalFormatting sqref="G37 G45:G48">
    <cfRule type="cellIs" dxfId="1027" priority="941" operator="lessThan">
      <formula>0.05</formula>
    </cfRule>
    <cfRule type="cellIs" priority="942" operator="lessThan">
      <formula>0.05</formula>
    </cfRule>
    <cfRule type="cellIs" dxfId="1026" priority="943" operator="lessThan">
      <formula>0.05</formula>
    </cfRule>
  </conditionalFormatting>
  <conditionalFormatting sqref="G27">
    <cfRule type="cellIs" dxfId="1025" priority="957" operator="lessThan">
      <formula>0.05</formula>
    </cfRule>
    <cfRule type="cellIs" priority="958" operator="lessThan">
      <formula>0.05</formula>
    </cfRule>
    <cfRule type="cellIs" dxfId="1024" priority="959" operator="lessThan">
      <formula>0.05</formula>
    </cfRule>
  </conditionalFormatting>
  <conditionalFormatting sqref="G30">
    <cfRule type="cellIs" dxfId="1023" priority="954" operator="lessThan">
      <formula>0.05</formula>
    </cfRule>
    <cfRule type="cellIs" priority="955" operator="lessThan">
      <formula>0.05</formula>
    </cfRule>
    <cfRule type="cellIs" dxfId="1022" priority="956" operator="lessThan">
      <formula>0.05</formula>
    </cfRule>
  </conditionalFormatting>
  <conditionalFormatting sqref="G33">
    <cfRule type="cellIs" dxfId="1021" priority="951" operator="lessThan">
      <formula>0.05</formula>
    </cfRule>
    <cfRule type="cellIs" priority="952" operator="lessThan">
      <formula>0.05</formula>
    </cfRule>
    <cfRule type="cellIs" dxfId="1020" priority="953" operator="lessThan">
      <formula>0.05</formula>
    </cfRule>
  </conditionalFormatting>
  <conditionalFormatting sqref="G51:G53 G58 G61 G55">
    <cfRule type="cellIs" dxfId="1019" priority="948" operator="lessThan">
      <formula>0.05</formula>
    </cfRule>
    <cfRule type="cellIs" priority="949" operator="lessThan">
      <formula>0.05</formula>
    </cfRule>
    <cfRule type="cellIs" dxfId="1018" priority="950" operator="lessThan">
      <formula>0.05</formula>
    </cfRule>
  </conditionalFormatting>
  <conditionalFormatting sqref="H55 H58 H61">
    <cfRule type="cellIs" dxfId="1017" priority="947" operator="lessThan">
      <formula>0.05</formula>
    </cfRule>
  </conditionalFormatting>
  <conditionalFormatting sqref="G91">
    <cfRule type="cellIs" dxfId="1016" priority="893" operator="lessThan">
      <formula>0.05</formula>
    </cfRule>
    <cfRule type="cellIs" priority="894" operator="lessThan">
      <formula>0.05</formula>
    </cfRule>
    <cfRule type="cellIs" dxfId="1015" priority="895" operator="lessThan">
      <formula>0.05</formula>
    </cfRule>
  </conditionalFormatting>
  <conditionalFormatting sqref="H45:H46">
    <cfRule type="cellIs" dxfId="1014" priority="940" operator="lessThan">
      <formula>0.05</formula>
    </cfRule>
  </conditionalFormatting>
  <conditionalFormatting sqref="G44">
    <cfRule type="cellIs" dxfId="1013" priority="934" operator="lessThan">
      <formula>0.05</formula>
    </cfRule>
    <cfRule type="cellIs" priority="935" operator="lessThan">
      <formula>0.05</formula>
    </cfRule>
    <cfRule type="cellIs" dxfId="1012" priority="936" operator="lessThan">
      <formula>0.05</formula>
    </cfRule>
  </conditionalFormatting>
  <conditionalFormatting sqref="H44">
    <cfRule type="cellIs" dxfId="1011" priority="931" operator="lessThan">
      <formula>0.05</formula>
    </cfRule>
    <cfRule type="cellIs" priority="932" operator="lessThan">
      <formula>0.05</formula>
    </cfRule>
    <cfRule type="cellIs" dxfId="1010" priority="933" operator="lessThan">
      <formula>0.05</formula>
    </cfRule>
  </conditionalFormatting>
  <conditionalFormatting sqref="G56">
    <cfRule type="cellIs" dxfId="1009" priority="928" operator="lessThan">
      <formula>0.05</formula>
    </cfRule>
    <cfRule type="cellIs" priority="929" operator="lessThan">
      <formula>0.05</formula>
    </cfRule>
    <cfRule type="cellIs" dxfId="1008" priority="930" operator="lessThan">
      <formula>0.05</formula>
    </cfRule>
  </conditionalFormatting>
  <conditionalFormatting sqref="G59">
    <cfRule type="cellIs" dxfId="1007" priority="925" operator="lessThan">
      <formula>0.05</formula>
    </cfRule>
    <cfRule type="cellIs" priority="926" operator="lessThan">
      <formula>0.05</formula>
    </cfRule>
    <cfRule type="cellIs" dxfId="1006" priority="927" operator="lessThan">
      <formula>0.05</formula>
    </cfRule>
  </conditionalFormatting>
  <conditionalFormatting sqref="G62">
    <cfRule type="cellIs" dxfId="1005" priority="922" operator="lessThan">
      <formula>0.05</formula>
    </cfRule>
    <cfRule type="cellIs" priority="923" operator="lessThan">
      <formula>0.05</formula>
    </cfRule>
    <cfRule type="cellIs" dxfId="1004" priority="924" operator="lessThan">
      <formula>0.05</formula>
    </cfRule>
  </conditionalFormatting>
  <conditionalFormatting sqref="G80 G87 G90 G82 G84">
    <cfRule type="cellIs" dxfId="1003" priority="919" operator="lessThan">
      <formula>0.05</formula>
    </cfRule>
    <cfRule type="cellIs" priority="920" operator="lessThan">
      <formula>0.05</formula>
    </cfRule>
    <cfRule type="cellIs" dxfId="1002" priority="921" operator="lessThan">
      <formula>0.05</formula>
    </cfRule>
  </conditionalFormatting>
  <conditionalFormatting sqref="H84 H87 H90">
    <cfRule type="cellIs" dxfId="1001" priority="918" operator="lessThan">
      <formula>0.05</formula>
    </cfRule>
  </conditionalFormatting>
  <conditionalFormatting sqref="G88">
    <cfRule type="cellIs" dxfId="1000" priority="896" operator="lessThan">
      <formula>0.05</formula>
    </cfRule>
    <cfRule type="cellIs" priority="897" operator="lessThan">
      <formula>0.05</formula>
    </cfRule>
    <cfRule type="cellIs" dxfId="999" priority="898" operator="lessThan">
      <formula>0.05</formula>
    </cfRule>
  </conditionalFormatting>
  <conditionalFormatting sqref="G86">
    <cfRule type="cellIs" dxfId="998" priority="915" operator="lessThan">
      <formula>0.05</formula>
    </cfRule>
    <cfRule type="cellIs" priority="916" operator="lessThan">
      <formula>0.05</formula>
    </cfRule>
    <cfRule type="cellIs" dxfId="997" priority="917" operator="lessThan">
      <formula>0.05</formula>
    </cfRule>
  </conditionalFormatting>
  <conditionalFormatting sqref="G66 G74:G77">
    <cfRule type="cellIs" dxfId="996" priority="912" operator="lessThan">
      <formula>0.05</formula>
    </cfRule>
    <cfRule type="cellIs" priority="913" operator="lessThan">
      <formula>0.05</formula>
    </cfRule>
    <cfRule type="cellIs" dxfId="995" priority="914" operator="lessThan">
      <formula>0.05</formula>
    </cfRule>
  </conditionalFormatting>
  <conditionalFormatting sqref="H74:H75">
    <cfRule type="cellIs" dxfId="994" priority="911" operator="lessThan">
      <formula>0.05</formula>
    </cfRule>
  </conditionalFormatting>
  <conditionalFormatting sqref="H66">
    <cfRule type="cellIs" dxfId="993" priority="908" operator="lessThan">
      <formula>0.05</formula>
    </cfRule>
    <cfRule type="cellIs" priority="909" operator="lessThan">
      <formula>0.05</formula>
    </cfRule>
    <cfRule type="cellIs" dxfId="992" priority="910" operator="lessThan">
      <formula>0.05</formula>
    </cfRule>
  </conditionalFormatting>
  <conditionalFormatting sqref="G73">
    <cfRule type="cellIs" dxfId="991" priority="905" operator="lessThan">
      <formula>0.05</formula>
    </cfRule>
    <cfRule type="cellIs" priority="906" operator="lessThan">
      <formula>0.05</formula>
    </cfRule>
    <cfRule type="cellIs" dxfId="990" priority="907" operator="lessThan">
      <formula>0.05</formula>
    </cfRule>
  </conditionalFormatting>
  <conditionalFormatting sqref="H73">
    <cfRule type="cellIs" dxfId="989" priority="902" operator="lessThan">
      <formula>0.05</formula>
    </cfRule>
    <cfRule type="cellIs" priority="903" operator="lessThan">
      <formula>0.05</formula>
    </cfRule>
    <cfRule type="cellIs" dxfId="988" priority="904" operator="lessThan">
      <formula>0.05</formula>
    </cfRule>
  </conditionalFormatting>
  <conditionalFormatting sqref="G85">
    <cfRule type="cellIs" dxfId="987" priority="899" operator="lessThan">
      <formula>0.05</formula>
    </cfRule>
    <cfRule type="cellIs" priority="900" operator="lessThan">
      <formula>0.05</formula>
    </cfRule>
    <cfRule type="cellIs" dxfId="986" priority="901" operator="lessThan">
      <formula>0.05</formula>
    </cfRule>
  </conditionalFormatting>
  <conditionalFormatting sqref="G116 G118:G119 G121:G122 G113">
    <cfRule type="cellIs" dxfId="985" priority="890" operator="lessThan">
      <formula>0.05</formula>
    </cfRule>
    <cfRule type="cellIs" priority="891" operator="lessThan">
      <formula>0.05</formula>
    </cfRule>
    <cfRule type="cellIs" dxfId="984" priority="892" operator="lessThan">
      <formula>0.05</formula>
    </cfRule>
  </conditionalFormatting>
  <conditionalFormatting sqref="H113">
    <cfRule type="cellIs" dxfId="983" priority="889" operator="lessThan">
      <formula>0.05</formula>
    </cfRule>
  </conditionalFormatting>
  <conditionalFormatting sqref="G115">
    <cfRule type="cellIs" dxfId="982" priority="886" operator="lessThan">
      <formula>0.05</formula>
    </cfRule>
    <cfRule type="cellIs" priority="887" operator="lessThan">
      <formula>0.05</formula>
    </cfRule>
    <cfRule type="cellIs" dxfId="981" priority="888" operator="lessThan">
      <formula>0.05</formula>
    </cfRule>
  </conditionalFormatting>
  <conditionalFormatting sqref="G95 G103:G106">
    <cfRule type="cellIs" dxfId="980" priority="883" operator="lessThan">
      <formula>0.05</formula>
    </cfRule>
    <cfRule type="cellIs" priority="884" operator="lessThan">
      <formula>0.05</formula>
    </cfRule>
    <cfRule type="cellIs" dxfId="979" priority="885" operator="lessThan">
      <formula>0.05</formula>
    </cfRule>
  </conditionalFormatting>
  <conditionalFormatting sqref="H103:H104">
    <cfRule type="cellIs" dxfId="978" priority="882" operator="lessThan">
      <formula>0.05</formula>
    </cfRule>
  </conditionalFormatting>
  <conditionalFormatting sqref="H95">
    <cfRule type="cellIs" dxfId="977" priority="879" operator="lessThan">
      <formula>0.05</formula>
    </cfRule>
    <cfRule type="cellIs" priority="880" operator="lessThan">
      <formula>0.05</formula>
    </cfRule>
    <cfRule type="cellIs" dxfId="976" priority="881" operator="lessThan">
      <formula>0.05</formula>
    </cfRule>
  </conditionalFormatting>
  <conditionalFormatting sqref="G102">
    <cfRule type="cellIs" dxfId="975" priority="876" operator="lessThan">
      <formula>0.05</formula>
    </cfRule>
    <cfRule type="cellIs" priority="877" operator="lessThan">
      <formula>0.05</formula>
    </cfRule>
    <cfRule type="cellIs" dxfId="974" priority="878" operator="lessThan">
      <formula>0.05</formula>
    </cfRule>
  </conditionalFormatting>
  <conditionalFormatting sqref="H102">
    <cfRule type="cellIs" dxfId="973" priority="873" operator="lessThan">
      <formula>0.05</formula>
    </cfRule>
    <cfRule type="cellIs" priority="874" operator="lessThan">
      <formula>0.05</formula>
    </cfRule>
    <cfRule type="cellIs" dxfId="972" priority="875" operator="lessThan">
      <formula>0.05</formula>
    </cfRule>
  </conditionalFormatting>
  <conditionalFormatting sqref="G255">
    <cfRule type="cellIs" dxfId="971" priority="710" operator="lessThan">
      <formula>0.05</formula>
    </cfRule>
    <cfRule type="cellIs" priority="711" operator="lessThan">
      <formula>0.05</formula>
    </cfRule>
    <cfRule type="cellIs" dxfId="970" priority="712" operator="lessThan">
      <formula>0.05</formula>
    </cfRule>
  </conditionalFormatting>
  <conditionalFormatting sqref="G114">
    <cfRule type="cellIs" dxfId="969" priority="870" operator="lessThan">
      <formula>0.05</formula>
    </cfRule>
    <cfRule type="cellIs" priority="871" operator="lessThan">
      <formula>0.05</formula>
    </cfRule>
    <cfRule type="cellIs" dxfId="968" priority="872" operator="lessThan">
      <formula>0.05</formula>
    </cfRule>
  </conditionalFormatting>
  <conditionalFormatting sqref="G117">
    <cfRule type="cellIs" dxfId="967" priority="867" operator="lessThan">
      <formula>0.05</formula>
    </cfRule>
    <cfRule type="cellIs" priority="868" operator="lessThan">
      <formula>0.05</formula>
    </cfRule>
    <cfRule type="cellIs" dxfId="966" priority="869" operator="lessThan">
      <formula>0.05</formula>
    </cfRule>
  </conditionalFormatting>
  <conditionalFormatting sqref="G120">
    <cfRule type="cellIs" dxfId="965" priority="864" operator="lessThan">
      <formula>0.05</formula>
    </cfRule>
    <cfRule type="cellIs" priority="865" operator="lessThan">
      <formula>0.05</formula>
    </cfRule>
    <cfRule type="cellIs" dxfId="964" priority="866" operator="lessThan">
      <formula>0.05</formula>
    </cfRule>
  </conditionalFormatting>
  <conditionalFormatting sqref="G146 G148:G149 G151:G152">
    <cfRule type="cellIs" dxfId="963" priority="861" operator="lessThan">
      <formula>0.05</formula>
    </cfRule>
    <cfRule type="cellIs" priority="862" operator="lessThan">
      <formula>0.05</formula>
    </cfRule>
    <cfRule type="cellIs" dxfId="962" priority="863" operator="lessThan">
      <formula>0.05</formula>
    </cfRule>
  </conditionalFormatting>
  <conditionalFormatting sqref="H139 H142:H143">
    <cfRule type="cellIs" dxfId="961" priority="860" operator="lessThan">
      <formula>0.05</formula>
    </cfRule>
  </conditionalFormatting>
  <conditionalFormatting sqref="H141">
    <cfRule type="cellIs" dxfId="960" priority="857" operator="lessThan">
      <formula>0.05</formula>
    </cfRule>
    <cfRule type="cellIs" priority="858" operator="lessThan">
      <formula>0.05</formula>
    </cfRule>
    <cfRule type="cellIs" dxfId="959" priority="859" operator="lessThan">
      <formula>0.05</formula>
    </cfRule>
  </conditionalFormatting>
  <conditionalFormatting sqref="H137">
    <cfRule type="cellIs" dxfId="958" priority="854" operator="lessThan">
      <formula>0.05</formula>
    </cfRule>
    <cfRule type="cellIs" priority="855" operator="lessThan">
      <formula>0.05</formula>
    </cfRule>
    <cfRule type="cellIs" dxfId="957" priority="856" operator="lessThan">
      <formula>0.05</formula>
    </cfRule>
  </conditionalFormatting>
  <conditionalFormatting sqref="H136">
    <cfRule type="cellIs" dxfId="956" priority="851" operator="lessThan">
      <formula>0.05</formula>
    </cfRule>
    <cfRule type="cellIs" priority="852" operator="lessThan">
      <formula>0.05</formula>
    </cfRule>
    <cfRule type="cellIs" dxfId="955" priority="853" operator="lessThan">
      <formula>0.05</formula>
    </cfRule>
  </conditionalFormatting>
  <conditionalFormatting sqref="G145">
    <cfRule type="cellIs" dxfId="954" priority="841" operator="lessThan">
      <formula>0.05</formula>
    </cfRule>
    <cfRule type="cellIs" priority="842" operator="lessThan">
      <formula>0.05</formula>
    </cfRule>
    <cfRule type="cellIs" dxfId="953" priority="843" operator="lessThan">
      <formula>0.05</formula>
    </cfRule>
  </conditionalFormatting>
  <conditionalFormatting sqref="G125 G133:G136">
    <cfRule type="cellIs" dxfId="952" priority="838" operator="lessThan">
      <formula>0.05</formula>
    </cfRule>
    <cfRule type="cellIs" priority="839" operator="lessThan">
      <formula>0.05</formula>
    </cfRule>
    <cfRule type="cellIs" dxfId="951" priority="840" operator="lessThan">
      <formula>0.05</formula>
    </cfRule>
  </conditionalFormatting>
  <conditionalFormatting sqref="H134">
    <cfRule type="cellIs" dxfId="950" priority="835" operator="lessThan">
      <formula>0.05</formula>
    </cfRule>
    <cfRule type="cellIs" priority="836" operator="lessThan">
      <formula>0.05</formula>
    </cfRule>
    <cfRule type="cellIs" dxfId="949" priority="837" operator="lessThan">
      <formula>0.05</formula>
    </cfRule>
  </conditionalFormatting>
  <conditionalFormatting sqref="H133:H134">
    <cfRule type="cellIs" dxfId="948" priority="834" operator="lessThan">
      <formula>0.05</formula>
    </cfRule>
  </conditionalFormatting>
  <conditionalFormatting sqref="G28">
    <cfRule type="cellIs" dxfId="947" priority="813" operator="lessThan">
      <formula>0.05</formula>
    </cfRule>
    <cfRule type="cellIs" priority="814" operator="lessThan">
      <formula>0.05</formula>
    </cfRule>
    <cfRule type="cellIs" dxfId="946" priority="815" operator="lessThan">
      <formula>0.05</formula>
    </cfRule>
  </conditionalFormatting>
  <conditionalFormatting sqref="G31">
    <cfRule type="cellIs" dxfId="945" priority="810" operator="lessThan">
      <formula>0.05</formula>
    </cfRule>
    <cfRule type="cellIs" priority="811" operator="lessThan">
      <formula>0.05</formula>
    </cfRule>
    <cfRule type="cellIs" dxfId="944" priority="812" operator="lessThan">
      <formula>0.05</formula>
    </cfRule>
  </conditionalFormatting>
  <conditionalFormatting sqref="G35">
    <cfRule type="cellIs" dxfId="943" priority="807" operator="lessThan">
      <formula>0.05</formula>
    </cfRule>
    <cfRule type="cellIs" priority="808" operator="lessThan">
      <formula>0.05</formula>
    </cfRule>
    <cfRule type="cellIs" dxfId="942" priority="809" operator="lessThan">
      <formula>0.05</formula>
    </cfRule>
  </conditionalFormatting>
  <conditionalFormatting sqref="G19">
    <cfRule type="cellIs" dxfId="941" priority="804" operator="lessThan">
      <formula>0.05</formula>
    </cfRule>
    <cfRule type="cellIs" priority="805" operator="lessThan">
      <formula>0.05</formula>
    </cfRule>
    <cfRule type="cellIs" dxfId="940" priority="806" operator="lessThan">
      <formula>0.05</formula>
    </cfRule>
  </conditionalFormatting>
  <conditionalFormatting sqref="H19">
    <cfRule type="cellIs" dxfId="939" priority="801" operator="lessThan">
      <formula>0.05</formula>
    </cfRule>
    <cfRule type="cellIs" priority="802" operator="lessThan">
      <formula>0.05</formula>
    </cfRule>
    <cfRule type="cellIs" dxfId="938" priority="803" operator="lessThan">
      <formula>0.05</formula>
    </cfRule>
  </conditionalFormatting>
  <conditionalFormatting sqref="H19">
    <cfRule type="cellIs" dxfId="937" priority="800" operator="lessThan">
      <formula>0.05</formula>
    </cfRule>
  </conditionalFormatting>
  <conditionalFormatting sqref="H18:H19">
    <cfRule type="cellIs" dxfId="936" priority="797" operator="lessThan">
      <formula>0.05</formula>
    </cfRule>
    <cfRule type="cellIs" priority="798" operator="lessThan">
      <formula>0.05</formula>
    </cfRule>
    <cfRule type="cellIs" dxfId="935" priority="799" operator="lessThan">
      <formula>0.05</formula>
    </cfRule>
  </conditionalFormatting>
  <conditionalFormatting sqref="G60">
    <cfRule type="cellIs" dxfId="934" priority="794" operator="lessThan">
      <formula>0.05</formula>
    </cfRule>
    <cfRule type="cellIs" priority="795" operator="lessThan">
      <formula>0.05</formula>
    </cfRule>
    <cfRule type="cellIs" dxfId="933" priority="796" operator="lessThan">
      <formula>0.05</formula>
    </cfRule>
  </conditionalFormatting>
  <conditionalFormatting sqref="G63">
    <cfRule type="cellIs" dxfId="932" priority="791" operator="lessThan">
      <formula>0.05</formula>
    </cfRule>
    <cfRule type="cellIs" priority="792" operator="lessThan">
      <formula>0.05</formula>
    </cfRule>
    <cfRule type="cellIs" dxfId="931" priority="793" operator="lessThan">
      <formula>0.05</formula>
    </cfRule>
  </conditionalFormatting>
  <conditionalFormatting sqref="G64">
    <cfRule type="cellIs" dxfId="930" priority="788" operator="lessThan">
      <formula>0.05</formula>
    </cfRule>
    <cfRule type="cellIs" priority="789" operator="lessThan">
      <formula>0.05</formula>
    </cfRule>
    <cfRule type="cellIs" dxfId="929" priority="790" operator="lessThan">
      <formula>0.05</formula>
    </cfRule>
  </conditionalFormatting>
  <conditionalFormatting sqref="G46">
    <cfRule type="cellIs" dxfId="928" priority="785" operator="lessThan">
      <formula>0.05</formula>
    </cfRule>
    <cfRule type="cellIs" priority="786" operator="lessThan">
      <formula>0.05</formula>
    </cfRule>
    <cfRule type="cellIs" dxfId="927" priority="787" operator="lessThan">
      <formula>0.05</formula>
    </cfRule>
  </conditionalFormatting>
  <conditionalFormatting sqref="G49">
    <cfRule type="cellIs" dxfId="926" priority="782" operator="lessThan">
      <formula>0.05</formula>
    </cfRule>
    <cfRule type="cellIs" priority="783" operator="lessThan">
      <formula>0.05</formula>
    </cfRule>
    <cfRule type="cellIs" dxfId="925" priority="784" operator="lessThan">
      <formula>0.05</formula>
    </cfRule>
  </conditionalFormatting>
  <conditionalFormatting sqref="G48">
    <cfRule type="cellIs" dxfId="924" priority="779" operator="lessThan">
      <formula>0.05</formula>
    </cfRule>
    <cfRule type="cellIs" priority="780" operator="lessThan">
      <formula>0.05</formula>
    </cfRule>
    <cfRule type="cellIs" dxfId="923" priority="781" operator="lessThan">
      <formula>0.05</formula>
    </cfRule>
  </conditionalFormatting>
  <conditionalFormatting sqref="G50">
    <cfRule type="cellIs" dxfId="922" priority="776" operator="lessThan">
      <formula>0.05</formula>
    </cfRule>
    <cfRule type="cellIs" priority="777" operator="lessThan">
      <formula>0.05</formula>
    </cfRule>
    <cfRule type="cellIs" dxfId="921" priority="778" operator="lessThan">
      <formula>0.05</formula>
    </cfRule>
  </conditionalFormatting>
  <conditionalFormatting sqref="G54">
    <cfRule type="cellIs" dxfId="920" priority="773" operator="lessThan">
      <formula>0.05</formula>
    </cfRule>
    <cfRule type="cellIs" priority="774" operator="lessThan">
      <formula>0.05</formula>
    </cfRule>
    <cfRule type="cellIs" dxfId="919" priority="775" operator="lessThan">
      <formula>0.05</formula>
    </cfRule>
  </conditionalFormatting>
  <conditionalFormatting sqref="G89">
    <cfRule type="cellIs" dxfId="918" priority="770" operator="lessThan">
      <formula>0.05</formula>
    </cfRule>
    <cfRule type="cellIs" priority="771" operator="lessThan">
      <formula>0.05</formula>
    </cfRule>
    <cfRule type="cellIs" dxfId="917" priority="772" operator="lessThan">
      <formula>0.05</formula>
    </cfRule>
  </conditionalFormatting>
  <conditionalFormatting sqref="G92">
    <cfRule type="cellIs" dxfId="916" priority="767" operator="lessThan">
      <formula>0.05</formula>
    </cfRule>
    <cfRule type="cellIs" priority="768" operator="lessThan">
      <formula>0.05</formula>
    </cfRule>
    <cfRule type="cellIs" dxfId="915" priority="769" operator="lessThan">
      <formula>0.05</formula>
    </cfRule>
  </conditionalFormatting>
  <conditionalFormatting sqref="G93">
    <cfRule type="cellIs" dxfId="914" priority="764" operator="lessThan">
      <formula>0.05</formula>
    </cfRule>
    <cfRule type="cellIs" priority="765" operator="lessThan">
      <formula>0.05</formula>
    </cfRule>
    <cfRule type="cellIs" dxfId="913" priority="766" operator="lessThan">
      <formula>0.05</formula>
    </cfRule>
  </conditionalFormatting>
  <conditionalFormatting sqref="G75">
    <cfRule type="cellIs" dxfId="912" priority="761" operator="lessThan">
      <formula>0.05</formula>
    </cfRule>
    <cfRule type="cellIs" priority="762" operator="lessThan">
      <formula>0.05</formula>
    </cfRule>
    <cfRule type="cellIs" dxfId="911" priority="763" operator="lessThan">
      <formula>0.05</formula>
    </cfRule>
  </conditionalFormatting>
  <conditionalFormatting sqref="G78">
    <cfRule type="cellIs" dxfId="910" priority="758" operator="lessThan">
      <formula>0.05</formula>
    </cfRule>
    <cfRule type="cellIs" priority="759" operator="lessThan">
      <formula>0.05</formula>
    </cfRule>
    <cfRule type="cellIs" dxfId="909" priority="760" operator="lessThan">
      <formula>0.05</formula>
    </cfRule>
  </conditionalFormatting>
  <conditionalFormatting sqref="G77">
    <cfRule type="cellIs" dxfId="908" priority="755" operator="lessThan">
      <formula>0.05</formula>
    </cfRule>
    <cfRule type="cellIs" priority="756" operator="lessThan">
      <formula>0.05</formula>
    </cfRule>
    <cfRule type="cellIs" dxfId="907" priority="757" operator="lessThan">
      <formula>0.05</formula>
    </cfRule>
  </conditionalFormatting>
  <conditionalFormatting sqref="G79">
    <cfRule type="cellIs" dxfId="906" priority="752" operator="lessThan">
      <formula>0.05</formula>
    </cfRule>
    <cfRule type="cellIs" priority="753" operator="lessThan">
      <formula>0.05</formula>
    </cfRule>
    <cfRule type="cellIs" dxfId="905" priority="754" operator="lessThan">
      <formula>0.05</formula>
    </cfRule>
  </conditionalFormatting>
  <conditionalFormatting sqref="G83">
    <cfRule type="cellIs" dxfId="904" priority="746" operator="lessThan">
      <formula>0.05</formula>
    </cfRule>
    <cfRule type="cellIs" priority="747" operator="lessThan">
      <formula>0.05</formula>
    </cfRule>
    <cfRule type="cellIs" dxfId="903" priority="748" operator="lessThan">
      <formula>0.05</formula>
    </cfRule>
  </conditionalFormatting>
  <conditionalFormatting sqref="H155">
    <cfRule type="cellIs" dxfId="902" priority="732" operator="lessThan">
      <formula>0.05</formula>
    </cfRule>
    <cfRule type="cellIs" priority="733" operator="lessThan">
      <formula>0.05</formula>
    </cfRule>
    <cfRule type="cellIs" dxfId="901" priority="734" operator="lessThan">
      <formula>0.05</formula>
    </cfRule>
  </conditionalFormatting>
  <conditionalFormatting sqref="G162">
    <cfRule type="cellIs" dxfId="900" priority="729" operator="lessThan">
      <formula>0.05</formula>
    </cfRule>
    <cfRule type="cellIs" priority="730" operator="lessThan">
      <formula>0.05</formula>
    </cfRule>
    <cfRule type="cellIs" dxfId="899" priority="731" operator="lessThan">
      <formula>0.05</formula>
    </cfRule>
  </conditionalFormatting>
  <conditionalFormatting sqref="H162">
    <cfRule type="cellIs" dxfId="898" priority="726" operator="lessThan">
      <formula>0.05</formula>
    </cfRule>
    <cfRule type="cellIs" priority="727" operator="lessThan">
      <formula>0.05</formula>
    </cfRule>
    <cfRule type="cellIs" dxfId="897" priority="728" operator="lessThan">
      <formula>0.05</formula>
    </cfRule>
  </conditionalFormatting>
  <conditionalFormatting sqref="G174">
    <cfRule type="cellIs" dxfId="896" priority="723" operator="lessThan">
      <formula>0.05</formula>
    </cfRule>
    <cfRule type="cellIs" priority="724" operator="lessThan">
      <formula>0.05</formula>
    </cfRule>
    <cfRule type="cellIs" dxfId="895" priority="725" operator="lessThan">
      <formula>0.05</formula>
    </cfRule>
  </conditionalFormatting>
  <conditionalFormatting sqref="G177">
    <cfRule type="cellIs" dxfId="894" priority="720" operator="lessThan">
      <formula>0.05</formula>
    </cfRule>
    <cfRule type="cellIs" priority="721" operator="lessThan">
      <formula>0.05</formula>
    </cfRule>
    <cfRule type="cellIs" dxfId="893" priority="722" operator="lessThan">
      <formula>0.05</formula>
    </cfRule>
  </conditionalFormatting>
  <conditionalFormatting sqref="G180">
    <cfRule type="cellIs" dxfId="892" priority="717" operator="lessThan">
      <formula>0.05</formula>
    </cfRule>
    <cfRule type="cellIs" priority="718" operator="lessThan">
      <formula>0.05</formula>
    </cfRule>
    <cfRule type="cellIs" dxfId="891" priority="719" operator="lessThan">
      <formula>0.05</formula>
    </cfRule>
  </conditionalFormatting>
  <conditionalFormatting sqref="G176 G178:G179 G181:G182 G185:G196 G198:G202">
    <cfRule type="cellIs" dxfId="890" priority="743" operator="lessThan">
      <formula>0.05</formula>
    </cfRule>
    <cfRule type="cellIs" priority="744" operator="lessThan">
      <formula>0.05</formula>
    </cfRule>
    <cfRule type="cellIs" dxfId="889" priority="745" operator="lessThan">
      <formula>0.05</formula>
    </cfRule>
  </conditionalFormatting>
  <conditionalFormatting sqref="H173 H176 H179">
    <cfRule type="cellIs" dxfId="888" priority="742" operator="lessThan">
      <formula>0.05</formula>
    </cfRule>
  </conditionalFormatting>
  <conditionalFormatting sqref="G175">
    <cfRule type="cellIs" dxfId="887" priority="739" operator="lessThan">
      <formula>0.05</formula>
    </cfRule>
    <cfRule type="cellIs" priority="740" operator="lessThan">
      <formula>0.05</formula>
    </cfRule>
    <cfRule type="cellIs" dxfId="886" priority="741" operator="lessThan">
      <formula>0.05</formula>
    </cfRule>
  </conditionalFormatting>
  <conditionalFormatting sqref="G155">
    <cfRule type="cellIs" dxfId="885" priority="736" operator="lessThan">
      <formula>0.05</formula>
    </cfRule>
    <cfRule type="cellIs" priority="737" operator="lessThan">
      <formula>0.05</formula>
    </cfRule>
    <cfRule type="cellIs" dxfId="884" priority="738" operator="lessThan">
      <formula>0.05</formula>
    </cfRule>
  </conditionalFormatting>
  <conditionalFormatting sqref="H163:H164">
    <cfRule type="cellIs" dxfId="883" priority="735" operator="lessThan">
      <formula>0.05</formula>
    </cfRule>
  </conditionalFormatting>
  <conditionalFormatting sqref="H235">
    <cfRule type="cellIs" dxfId="882" priority="703" operator="lessThan">
      <formula>0.05</formula>
    </cfRule>
    <cfRule type="cellIs" priority="704" operator="lessThan">
      <formula>0.05</formula>
    </cfRule>
    <cfRule type="cellIs" dxfId="881" priority="705" operator="lessThan">
      <formula>0.05</formula>
    </cfRule>
  </conditionalFormatting>
  <conditionalFormatting sqref="G242">
    <cfRule type="cellIs" dxfId="880" priority="700" operator="lessThan">
      <formula>0.05</formula>
    </cfRule>
    <cfRule type="cellIs" priority="701" operator="lessThan">
      <formula>0.05</formula>
    </cfRule>
    <cfRule type="cellIs" dxfId="879" priority="702" operator="lessThan">
      <formula>0.05</formula>
    </cfRule>
  </conditionalFormatting>
  <conditionalFormatting sqref="H242">
    <cfRule type="cellIs" dxfId="878" priority="697" operator="lessThan">
      <formula>0.05</formula>
    </cfRule>
    <cfRule type="cellIs" priority="698" operator="lessThan">
      <formula>0.05</formula>
    </cfRule>
    <cfRule type="cellIs" dxfId="877" priority="699" operator="lessThan">
      <formula>0.05</formula>
    </cfRule>
  </conditionalFormatting>
  <conditionalFormatting sqref="G254">
    <cfRule type="cellIs" dxfId="876" priority="694" operator="lessThan">
      <formula>0.05</formula>
    </cfRule>
    <cfRule type="cellIs" priority="695" operator="lessThan">
      <formula>0.05</formula>
    </cfRule>
    <cfRule type="cellIs" dxfId="875" priority="696" operator="lessThan">
      <formula>0.05</formula>
    </cfRule>
  </conditionalFormatting>
  <conditionalFormatting sqref="G257">
    <cfRule type="cellIs" dxfId="874" priority="691" operator="lessThan">
      <formula>0.05</formula>
    </cfRule>
    <cfRule type="cellIs" priority="692" operator="lessThan">
      <formula>0.05</formula>
    </cfRule>
    <cfRule type="cellIs" dxfId="873" priority="693" operator="lessThan">
      <formula>0.05</formula>
    </cfRule>
  </conditionalFormatting>
  <conditionalFormatting sqref="G260">
    <cfRule type="cellIs" dxfId="872" priority="688" operator="lessThan">
      <formula>0.05</formula>
    </cfRule>
    <cfRule type="cellIs" priority="689" operator="lessThan">
      <formula>0.05</formula>
    </cfRule>
    <cfRule type="cellIs" dxfId="871" priority="690" operator="lessThan">
      <formula>0.05</formula>
    </cfRule>
  </conditionalFormatting>
  <conditionalFormatting sqref="G256 G259 G261 G253">
    <cfRule type="cellIs" dxfId="870" priority="714" operator="lessThan">
      <formula>0.05</formula>
    </cfRule>
    <cfRule type="cellIs" priority="715" operator="lessThan">
      <formula>0.05</formula>
    </cfRule>
    <cfRule type="cellIs" dxfId="869" priority="716" operator="lessThan">
      <formula>0.05</formula>
    </cfRule>
  </conditionalFormatting>
  <conditionalFormatting sqref="H253 H256 H259">
    <cfRule type="cellIs" dxfId="868" priority="713" operator="lessThan">
      <formula>0.05</formula>
    </cfRule>
  </conditionalFormatting>
  <conditionalFormatting sqref="G235 G243:G246">
    <cfRule type="cellIs" dxfId="867" priority="707" operator="lessThan">
      <formula>0.05</formula>
    </cfRule>
    <cfRule type="cellIs" priority="708" operator="lessThan">
      <formula>0.05</formula>
    </cfRule>
    <cfRule type="cellIs" dxfId="866" priority="709" operator="lessThan">
      <formula>0.05</formula>
    </cfRule>
  </conditionalFormatting>
  <conditionalFormatting sqref="H243:H244">
    <cfRule type="cellIs" dxfId="865" priority="706" operator="lessThan">
      <formula>0.05</formula>
    </cfRule>
  </conditionalFormatting>
  <conditionalFormatting sqref="H321">
    <cfRule type="cellIs" dxfId="864" priority="671" operator="lessThan">
      <formula>0.05</formula>
    </cfRule>
    <cfRule type="cellIs" priority="672" operator="lessThan">
      <formula>0.05</formula>
    </cfRule>
    <cfRule type="cellIs" dxfId="863" priority="673" operator="lessThan">
      <formula>0.05</formula>
    </cfRule>
  </conditionalFormatting>
  <conditionalFormatting sqref="G328">
    <cfRule type="cellIs" dxfId="862" priority="668" operator="lessThan">
      <formula>0.05</formula>
    </cfRule>
    <cfRule type="cellIs" priority="669" operator="lessThan">
      <formula>0.05</formula>
    </cfRule>
    <cfRule type="cellIs" dxfId="861" priority="670" operator="lessThan">
      <formula>0.05</formula>
    </cfRule>
  </conditionalFormatting>
  <conditionalFormatting sqref="H328">
    <cfRule type="cellIs" dxfId="860" priority="665" operator="lessThan">
      <formula>0.05</formula>
    </cfRule>
    <cfRule type="cellIs" priority="666" operator="lessThan">
      <formula>0.05</formula>
    </cfRule>
    <cfRule type="cellIs" dxfId="859" priority="667" operator="lessThan">
      <formula>0.05</formula>
    </cfRule>
  </conditionalFormatting>
  <conditionalFormatting sqref="G340">
    <cfRule type="cellIs" dxfId="858" priority="662" operator="lessThan">
      <formula>0.05</formula>
    </cfRule>
    <cfRule type="cellIs" priority="663" operator="lessThan">
      <formula>0.05</formula>
    </cfRule>
    <cfRule type="cellIs" dxfId="857" priority="664" operator="lessThan">
      <formula>0.05</formula>
    </cfRule>
  </conditionalFormatting>
  <conditionalFormatting sqref="G343">
    <cfRule type="cellIs" dxfId="856" priority="659" operator="lessThan">
      <formula>0.05</formula>
    </cfRule>
    <cfRule type="cellIs" priority="660" operator="lessThan">
      <formula>0.05</formula>
    </cfRule>
    <cfRule type="cellIs" dxfId="855" priority="661" operator="lessThan">
      <formula>0.05</formula>
    </cfRule>
  </conditionalFormatting>
  <conditionalFormatting sqref="G346">
    <cfRule type="cellIs" dxfId="854" priority="656" operator="lessThan">
      <formula>0.05</formula>
    </cfRule>
    <cfRule type="cellIs" priority="657" operator="lessThan">
      <formula>0.05</formula>
    </cfRule>
    <cfRule type="cellIs" dxfId="853" priority="658" operator="lessThan">
      <formula>0.05</formula>
    </cfRule>
  </conditionalFormatting>
  <conditionalFormatting sqref="G342 G345 G347:G348">
    <cfRule type="cellIs" dxfId="852" priority="685" operator="lessThan">
      <formula>0.05</formula>
    </cfRule>
    <cfRule type="cellIs" priority="686" operator="lessThan">
      <formula>0.05</formula>
    </cfRule>
    <cfRule type="cellIs" dxfId="851" priority="687" operator="lessThan">
      <formula>0.05</formula>
    </cfRule>
  </conditionalFormatting>
  <conditionalFormatting sqref="H339 H342 H345">
    <cfRule type="cellIs" dxfId="850" priority="684" operator="lessThan">
      <formula>0.05</formula>
    </cfRule>
  </conditionalFormatting>
  <conditionalFormatting sqref="H332">
    <cfRule type="cellIs" dxfId="849" priority="681" operator="lessThan">
      <formula>0.05</formula>
    </cfRule>
    <cfRule type="cellIs" priority="682" operator="lessThan">
      <formula>0.05</formula>
    </cfRule>
    <cfRule type="cellIs" dxfId="848" priority="683" operator="lessThan">
      <formula>0.05</formula>
    </cfRule>
  </conditionalFormatting>
  <conditionalFormatting sqref="G341">
    <cfRule type="cellIs" dxfId="847" priority="678" operator="lessThan">
      <formula>0.05</formula>
    </cfRule>
    <cfRule type="cellIs" priority="679" operator="lessThan">
      <formula>0.05</formula>
    </cfRule>
    <cfRule type="cellIs" dxfId="846" priority="680" operator="lessThan">
      <formula>0.05</formula>
    </cfRule>
  </conditionalFormatting>
  <conditionalFormatting sqref="G321">
    <cfRule type="cellIs" dxfId="845" priority="675" operator="lessThan">
      <formula>0.05</formula>
    </cfRule>
    <cfRule type="cellIs" priority="676" operator="lessThan">
      <formula>0.05</formula>
    </cfRule>
    <cfRule type="cellIs" dxfId="844" priority="677" operator="lessThan">
      <formula>0.05</formula>
    </cfRule>
  </conditionalFormatting>
  <conditionalFormatting sqref="H329:H330">
    <cfRule type="cellIs" dxfId="843" priority="674" operator="lessThan">
      <formula>0.05</formula>
    </cfRule>
  </conditionalFormatting>
  <conditionalFormatting sqref="G134">
    <cfRule type="cellIs" dxfId="842" priority="653" operator="lessThan">
      <formula>0.05</formula>
    </cfRule>
    <cfRule type="cellIs" priority="654" operator="lessThan">
      <formula>0.05</formula>
    </cfRule>
    <cfRule type="cellIs" dxfId="841" priority="655" operator="lessThan">
      <formula>0.05</formula>
    </cfRule>
  </conditionalFormatting>
  <conditionalFormatting sqref="H135:H136">
    <cfRule type="cellIs" dxfId="840" priority="650" operator="lessThan">
      <formula>0.05</formula>
    </cfRule>
    <cfRule type="cellIs" priority="651" operator="lessThan">
      <formula>0.05</formula>
    </cfRule>
    <cfRule type="cellIs" dxfId="839" priority="652" operator="lessThan">
      <formula>0.05</formula>
    </cfRule>
  </conditionalFormatting>
  <conditionalFormatting sqref="G258">
    <cfRule type="cellIs" dxfId="838" priority="647" operator="lessThan">
      <formula>0.05</formula>
    </cfRule>
    <cfRule type="cellIs" priority="648" operator="lessThan">
      <formula>0.05</formula>
    </cfRule>
    <cfRule type="cellIs" dxfId="837" priority="649" operator="lessThan">
      <formula>0.05</formula>
    </cfRule>
  </conditionalFormatting>
  <conditionalFormatting sqref="G244">
    <cfRule type="cellIs" dxfId="836" priority="644" operator="lessThan">
      <formula>0.05</formula>
    </cfRule>
    <cfRule type="cellIs" priority="645" operator="lessThan">
      <formula>0.05</formula>
    </cfRule>
    <cfRule type="cellIs" dxfId="835" priority="646" operator="lessThan">
      <formula>0.05</formula>
    </cfRule>
  </conditionalFormatting>
  <conditionalFormatting sqref="G247">
    <cfRule type="cellIs" dxfId="834" priority="641" operator="lessThan">
      <formula>0.05</formula>
    </cfRule>
    <cfRule type="cellIs" priority="642" operator="lessThan">
      <formula>0.05</formula>
    </cfRule>
    <cfRule type="cellIs" dxfId="833" priority="643" operator="lessThan">
      <formula>0.05</formula>
    </cfRule>
  </conditionalFormatting>
  <conditionalFormatting sqref="G252">
    <cfRule type="cellIs" dxfId="832" priority="638" operator="lessThan">
      <formula>0.05</formula>
    </cfRule>
    <cfRule type="cellIs" priority="639" operator="lessThan">
      <formula>0.05</formula>
    </cfRule>
    <cfRule type="cellIs" dxfId="831" priority="640" operator="lessThan">
      <formula>0.05</formula>
    </cfRule>
  </conditionalFormatting>
  <conditionalFormatting sqref="G344">
    <cfRule type="cellIs" dxfId="830" priority="635" operator="lessThan">
      <formula>0.05</formula>
    </cfRule>
    <cfRule type="cellIs" priority="636" operator="lessThan">
      <formula>0.05</formula>
    </cfRule>
    <cfRule type="cellIs" dxfId="829" priority="637" operator="lessThan">
      <formula>0.05</formula>
    </cfRule>
  </conditionalFormatting>
  <conditionalFormatting sqref="G316">
    <cfRule type="cellIs" dxfId="828" priority="602" operator="lessThan">
      <formula>0.05</formula>
    </cfRule>
    <cfRule type="cellIs" priority="603" operator="lessThan">
      <formula>0.05</formula>
    </cfRule>
    <cfRule type="cellIs" dxfId="827" priority="604" operator="lessThan">
      <formula>0.05</formula>
    </cfRule>
  </conditionalFormatting>
  <conditionalFormatting sqref="G294">
    <cfRule type="cellIs" dxfId="826" priority="632" operator="lessThan">
      <formula>0.05</formula>
    </cfRule>
    <cfRule type="cellIs" priority="633" operator="lessThan">
      <formula>0.05</formula>
    </cfRule>
    <cfRule type="cellIs" dxfId="825" priority="634" operator="lessThan">
      <formula>0.05</formula>
    </cfRule>
  </conditionalFormatting>
  <conditionalFormatting sqref="H294">
    <cfRule type="cellIs" dxfId="824" priority="629" operator="lessThan">
      <formula>0.05</formula>
    </cfRule>
    <cfRule type="cellIs" priority="630" operator="lessThan">
      <formula>0.05</formula>
    </cfRule>
    <cfRule type="cellIs" dxfId="823" priority="631" operator="lessThan">
      <formula>0.05</formula>
    </cfRule>
  </conditionalFormatting>
  <conditionalFormatting sqref="G301">
    <cfRule type="cellIs" dxfId="822" priority="626" operator="lessThan">
      <formula>0.05</formula>
    </cfRule>
    <cfRule type="cellIs" priority="627" operator="lessThan">
      <formula>0.05</formula>
    </cfRule>
    <cfRule type="cellIs" dxfId="821" priority="628" operator="lessThan">
      <formula>0.05</formula>
    </cfRule>
  </conditionalFormatting>
  <conditionalFormatting sqref="H301">
    <cfRule type="cellIs" dxfId="820" priority="623" operator="lessThan">
      <formula>0.05</formula>
    </cfRule>
    <cfRule type="cellIs" priority="624" operator="lessThan">
      <formula>0.05</formula>
    </cfRule>
    <cfRule type="cellIs" dxfId="819" priority="625" operator="lessThan">
      <formula>0.05</formula>
    </cfRule>
  </conditionalFormatting>
  <conditionalFormatting sqref="G312 G315 G317">
    <cfRule type="cellIs" dxfId="818" priority="620" operator="lessThan">
      <formula>0.05</formula>
    </cfRule>
    <cfRule type="cellIs" priority="621" operator="lessThan">
      <formula>0.05</formula>
    </cfRule>
    <cfRule type="cellIs" dxfId="817" priority="622" operator="lessThan">
      <formula>0.05</formula>
    </cfRule>
  </conditionalFormatting>
  <conditionalFormatting sqref="G304">
    <cfRule type="cellIs" dxfId="816" priority="617" operator="lessThan">
      <formula>0.05</formula>
    </cfRule>
    <cfRule type="cellIs" priority="618" operator="lessThan">
      <formula>0.05</formula>
    </cfRule>
    <cfRule type="cellIs" dxfId="815" priority="619" operator="lessThan">
      <formula>0.05</formula>
    </cfRule>
  </conditionalFormatting>
  <conditionalFormatting sqref="H304">
    <cfRule type="cellIs" dxfId="814" priority="614" operator="lessThan">
      <formula>0.05</formula>
    </cfRule>
    <cfRule type="cellIs" priority="615" operator="lessThan">
      <formula>0.05</formula>
    </cfRule>
    <cfRule type="cellIs" dxfId="813" priority="616" operator="lessThan">
      <formula>0.05</formula>
    </cfRule>
  </conditionalFormatting>
  <conditionalFormatting sqref="G311">
    <cfRule type="cellIs" dxfId="812" priority="611" operator="lessThan">
      <formula>0.05</formula>
    </cfRule>
    <cfRule type="cellIs" priority="612" operator="lessThan">
      <formula>0.05</formula>
    </cfRule>
    <cfRule type="cellIs" dxfId="811" priority="613" operator="lessThan">
      <formula>0.05</formula>
    </cfRule>
  </conditionalFormatting>
  <conditionalFormatting sqref="H311">
    <cfRule type="cellIs" dxfId="810" priority="608" operator="lessThan">
      <formula>0.05</formula>
    </cfRule>
    <cfRule type="cellIs" priority="609" operator="lessThan">
      <formula>0.05</formula>
    </cfRule>
    <cfRule type="cellIs" dxfId="809" priority="610" operator="lessThan">
      <formula>0.05</formula>
    </cfRule>
  </conditionalFormatting>
  <conditionalFormatting sqref="G313">
    <cfRule type="cellIs" dxfId="808" priority="605" operator="lessThan">
      <formula>0.05</formula>
    </cfRule>
    <cfRule type="cellIs" priority="606" operator="lessThan">
      <formula>0.05</formula>
    </cfRule>
    <cfRule type="cellIs" dxfId="807" priority="607" operator="lessThan">
      <formula>0.05</formula>
    </cfRule>
  </conditionalFormatting>
  <conditionalFormatting sqref="G314">
    <cfRule type="cellIs" dxfId="806" priority="599" operator="lessThan">
      <formula>0.05</formula>
    </cfRule>
    <cfRule type="cellIs" priority="600" operator="lessThan">
      <formula>0.05</formula>
    </cfRule>
    <cfRule type="cellIs" dxfId="805" priority="601" operator="lessThan">
      <formula>0.05</formula>
    </cfRule>
  </conditionalFormatting>
  <conditionalFormatting sqref="G318">
    <cfRule type="cellIs" dxfId="804" priority="596" operator="lessThan">
      <formula>0.05</formula>
    </cfRule>
    <cfRule type="cellIs" priority="597" operator="lessThan">
      <formula>0.05</formula>
    </cfRule>
    <cfRule type="cellIs" dxfId="803" priority="598" operator="lessThan">
      <formula>0.05</formula>
    </cfRule>
  </conditionalFormatting>
  <conditionalFormatting sqref="H196 H199">
    <cfRule type="cellIs" dxfId="802" priority="595" operator="lessThan">
      <formula>0.05</formula>
    </cfRule>
  </conditionalFormatting>
  <conditionalFormatting sqref="G200">
    <cfRule type="cellIs" dxfId="801" priority="574" operator="lessThan">
      <formula>0.05</formula>
    </cfRule>
    <cfRule type="cellIs" priority="575" operator="lessThan">
      <formula>0.05</formula>
    </cfRule>
    <cfRule type="cellIs" dxfId="800" priority="576" operator="lessThan">
      <formula>0.05</formula>
    </cfRule>
  </conditionalFormatting>
  <conditionalFormatting sqref="G196 G199 G201">
    <cfRule type="cellIs" dxfId="799" priority="592" operator="lessThan">
      <formula>0.05</formula>
    </cfRule>
    <cfRule type="cellIs" priority="593" operator="lessThan">
      <formula>0.05</formula>
    </cfRule>
    <cfRule type="cellIs" dxfId="798" priority="594" operator="lessThan">
      <formula>0.05</formula>
    </cfRule>
  </conditionalFormatting>
  <conditionalFormatting sqref="G185">
    <cfRule type="cellIs" dxfId="797" priority="589" operator="lessThan">
      <formula>0.05</formula>
    </cfRule>
    <cfRule type="cellIs" priority="590" operator="lessThan">
      <formula>0.05</formula>
    </cfRule>
    <cfRule type="cellIs" dxfId="796" priority="591" operator="lessThan">
      <formula>0.05</formula>
    </cfRule>
  </conditionalFormatting>
  <conditionalFormatting sqref="H185">
    <cfRule type="cellIs" dxfId="795" priority="586" operator="lessThan">
      <formula>0.05</formula>
    </cfRule>
    <cfRule type="cellIs" priority="587" operator="lessThan">
      <formula>0.05</formula>
    </cfRule>
    <cfRule type="cellIs" dxfId="794" priority="588" operator="lessThan">
      <formula>0.05</formula>
    </cfRule>
  </conditionalFormatting>
  <conditionalFormatting sqref="G192">
    <cfRule type="cellIs" dxfId="793" priority="583" operator="lessThan">
      <formula>0.05</formula>
    </cfRule>
    <cfRule type="cellIs" priority="584" operator="lessThan">
      <formula>0.05</formula>
    </cfRule>
    <cfRule type="cellIs" dxfId="792" priority="585" operator="lessThan">
      <formula>0.05</formula>
    </cfRule>
  </conditionalFormatting>
  <conditionalFormatting sqref="H192">
    <cfRule type="cellIs" dxfId="791" priority="580" operator="lessThan">
      <formula>0.05</formula>
    </cfRule>
    <cfRule type="cellIs" priority="581" operator="lessThan">
      <formula>0.05</formula>
    </cfRule>
    <cfRule type="cellIs" dxfId="790" priority="582" operator="lessThan">
      <formula>0.05</formula>
    </cfRule>
  </conditionalFormatting>
  <conditionalFormatting sqref="G198">
    <cfRule type="cellIs" dxfId="789" priority="571" operator="lessThan">
      <formula>0.05</formula>
    </cfRule>
    <cfRule type="cellIs" priority="572" operator="lessThan">
      <formula>0.05</formula>
    </cfRule>
    <cfRule type="cellIs" dxfId="788" priority="573" operator="lessThan">
      <formula>0.05</formula>
    </cfRule>
  </conditionalFormatting>
  <conditionalFormatting sqref="G202">
    <cfRule type="cellIs" dxfId="787" priority="568" operator="lessThan">
      <formula>0.05</formula>
    </cfRule>
    <cfRule type="cellIs" priority="569" operator="lessThan">
      <formula>0.05</formula>
    </cfRule>
    <cfRule type="cellIs" dxfId="786" priority="570" operator="lessThan">
      <formula>0.05</formula>
    </cfRule>
  </conditionalFormatting>
  <conditionalFormatting sqref="G194">
    <cfRule type="cellIs" dxfId="785" priority="558" operator="lessThan">
      <formula>0.05</formula>
    </cfRule>
    <cfRule type="cellIs" priority="559" operator="lessThan">
      <formula>0.05</formula>
    </cfRule>
    <cfRule type="cellIs" dxfId="784" priority="560" operator="lessThan">
      <formula>0.05</formula>
    </cfRule>
  </conditionalFormatting>
  <conditionalFormatting sqref="G193">
    <cfRule type="cellIs" dxfId="783" priority="565" operator="lessThan">
      <formula>0.05</formula>
    </cfRule>
    <cfRule type="cellIs" priority="566" operator="lessThan">
      <formula>0.05</formula>
    </cfRule>
    <cfRule type="cellIs" dxfId="782" priority="567" operator="lessThan">
      <formula>0.05</formula>
    </cfRule>
  </conditionalFormatting>
  <conditionalFormatting sqref="H193">
    <cfRule type="cellIs" dxfId="781" priority="564" operator="lessThan">
      <formula>0.05</formula>
    </cfRule>
  </conditionalFormatting>
  <conditionalFormatting sqref="G195">
    <cfRule type="cellIs" dxfId="780" priority="561" operator="lessThan">
      <formula>0.05</formula>
    </cfRule>
    <cfRule type="cellIs" priority="562" operator="lessThan">
      <formula>0.05</formula>
    </cfRule>
    <cfRule type="cellIs" dxfId="779" priority="563" operator="lessThan">
      <formula>0.05</formula>
    </cfRule>
  </conditionalFormatting>
  <conditionalFormatting sqref="G10:G12 G15">
    <cfRule type="cellIs" dxfId="778" priority="555" operator="lessThan">
      <formula>0.05</formula>
    </cfRule>
    <cfRule type="cellIs" priority="556" operator="lessThan">
      <formula>0.05</formula>
    </cfRule>
    <cfRule type="cellIs" dxfId="777" priority="557" operator="lessThan">
      <formula>0.05</formula>
    </cfRule>
  </conditionalFormatting>
  <conditionalFormatting sqref="H10:H14">
    <cfRule type="cellIs" dxfId="776" priority="552" operator="lessThan">
      <formula>0.05</formula>
    </cfRule>
    <cfRule type="cellIs" priority="553" operator="lessThan">
      <formula>0.05</formula>
    </cfRule>
    <cfRule type="cellIs" dxfId="775" priority="554" operator="lessThan">
      <formula>0.05</formula>
    </cfRule>
  </conditionalFormatting>
  <conditionalFormatting sqref="H15">
    <cfRule type="cellIs" dxfId="774" priority="549" operator="lessThan">
      <formula>0.05</formula>
    </cfRule>
    <cfRule type="cellIs" priority="550" operator="lessThan">
      <formula>0.05</formula>
    </cfRule>
    <cfRule type="cellIs" dxfId="773" priority="551" operator="lessThan">
      <formula>0.05</formula>
    </cfRule>
  </conditionalFormatting>
  <conditionalFormatting sqref="G38:G39 G41">
    <cfRule type="cellIs" dxfId="772" priority="546" operator="lessThan">
      <formula>0.05</formula>
    </cfRule>
    <cfRule type="cellIs" priority="547" operator="lessThan">
      <formula>0.05</formula>
    </cfRule>
    <cfRule type="cellIs" dxfId="771" priority="548" operator="lessThan">
      <formula>0.05</formula>
    </cfRule>
  </conditionalFormatting>
  <conditionalFormatting sqref="H38:H42">
    <cfRule type="cellIs" dxfId="770" priority="543" operator="lessThan">
      <formula>0.05</formula>
    </cfRule>
    <cfRule type="cellIs" priority="544" operator="lessThan">
      <formula>0.05</formula>
    </cfRule>
    <cfRule type="cellIs" dxfId="769" priority="545" operator="lessThan">
      <formula>0.05</formula>
    </cfRule>
  </conditionalFormatting>
  <conditionalFormatting sqref="H43">
    <cfRule type="cellIs" dxfId="768" priority="540" operator="lessThan">
      <formula>0.05</formula>
    </cfRule>
    <cfRule type="cellIs" priority="541" operator="lessThan">
      <formula>0.05</formula>
    </cfRule>
    <cfRule type="cellIs" dxfId="767" priority="542" operator="lessThan">
      <formula>0.05</formula>
    </cfRule>
  </conditionalFormatting>
  <conditionalFormatting sqref="G67:G72">
    <cfRule type="cellIs" dxfId="766" priority="537" operator="lessThan">
      <formula>0.05</formula>
    </cfRule>
    <cfRule type="cellIs" priority="538" operator="lessThan">
      <formula>0.05</formula>
    </cfRule>
    <cfRule type="cellIs" dxfId="765" priority="539" operator="lessThan">
      <formula>0.05</formula>
    </cfRule>
  </conditionalFormatting>
  <conditionalFormatting sqref="H67:H71">
    <cfRule type="cellIs" dxfId="764" priority="534" operator="lessThan">
      <formula>0.05</formula>
    </cfRule>
    <cfRule type="cellIs" priority="535" operator="lessThan">
      <formula>0.05</formula>
    </cfRule>
    <cfRule type="cellIs" dxfId="763" priority="536" operator="lessThan">
      <formula>0.05</formula>
    </cfRule>
  </conditionalFormatting>
  <conditionalFormatting sqref="H72">
    <cfRule type="cellIs" dxfId="762" priority="531" operator="lessThan">
      <formula>0.05</formula>
    </cfRule>
    <cfRule type="cellIs" priority="532" operator="lessThan">
      <formula>0.05</formula>
    </cfRule>
    <cfRule type="cellIs" dxfId="761" priority="533" operator="lessThan">
      <formula>0.05</formula>
    </cfRule>
  </conditionalFormatting>
  <conditionalFormatting sqref="G96:G101">
    <cfRule type="cellIs" dxfId="760" priority="528" operator="lessThan">
      <formula>0.05</formula>
    </cfRule>
    <cfRule type="cellIs" priority="529" operator="lessThan">
      <formula>0.05</formula>
    </cfRule>
    <cfRule type="cellIs" dxfId="759" priority="530" operator="lessThan">
      <formula>0.05</formula>
    </cfRule>
  </conditionalFormatting>
  <conditionalFormatting sqref="H96:H100">
    <cfRule type="cellIs" dxfId="758" priority="525" operator="lessThan">
      <formula>0.05</formula>
    </cfRule>
    <cfRule type="cellIs" priority="526" operator="lessThan">
      <formula>0.05</formula>
    </cfRule>
    <cfRule type="cellIs" dxfId="757" priority="527" operator="lessThan">
      <formula>0.05</formula>
    </cfRule>
  </conditionalFormatting>
  <conditionalFormatting sqref="H101">
    <cfRule type="cellIs" dxfId="756" priority="522" operator="lessThan">
      <formula>0.05</formula>
    </cfRule>
    <cfRule type="cellIs" priority="523" operator="lessThan">
      <formula>0.05</formula>
    </cfRule>
    <cfRule type="cellIs" dxfId="755" priority="524" operator="lessThan">
      <formula>0.05</formula>
    </cfRule>
  </conditionalFormatting>
  <conditionalFormatting sqref="G126:G128 G130:G131">
    <cfRule type="cellIs" dxfId="754" priority="519" operator="lessThan">
      <formula>0.05</formula>
    </cfRule>
    <cfRule type="cellIs" priority="520" operator="lessThan">
      <formula>0.05</formula>
    </cfRule>
    <cfRule type="cellIs" dxfId="753" priority="521" operator="lessThan">
      <formula>0.05</formula>
    </cfRule>
  </conditionalFormatting>
  <conditionalFormatting sqref="H126:H130">
    <cfRule type="cellIs" dxfId="752" priority="516" operator="lessThan">
      <formula>0.05</formula>
    </cfRule>
    <cfRule type="cellIs" priority="517" operator="lessThan">
      <formula>0.05</formula>
    </cfRule>
    <cfRule type="cellIs" dxfId="751" priority="518" operator="lessThan">
      <formula>0.05</formula>
    </cfRule>
  </conditionalFormatting>
  <conditionalFormatting sqref="H131">
    <cfRule type="cellIs" dxfId="750" priority="513" operator="lessThan">
      <formula>0.05</formula>
    </cfRule>
    <cfRule type="cellIs" priority="514" operator="lessThan">
      <formula>0.05</formula>
    </cfRule>
    <cfRule type="cellIs" dxfId="749" priority="515" operator="lessThan">
      <formula>0.05</formula>
    </cfRule>
  </conditionalFormatting>
  <conditionalFormatting sqref="G156:G158 G160:G161">
    <cfRule type="cellIs" dxfId="748" priority="510" operator="lessThan">
      <formula>0.05</formula>
    </cfRule>
    <cfRule type="cellIs" priority="511" operator="lessThan">
      <formula>0.05</formula>
    </cfRule>
    <cfRule type="cellIs" dxfId="747" priority="512" operator="lessThan">
      <formula>0.05</formula>
    </cfRule>
  </conditionalFormatting>
  <conditionalFormatting sqref="H156:H160">
    <cfRule type="cellIs" dxfId="746" priority="507" operator="lessThan">
      <formula>0.05</formula>
    </cfRule>
    <cfRule type="cellIs" priority="508" operator="lessThan">
      <formula>0.05</formula>
    </cfRule>
    <cfRule type="cellIs" dxfId="745" priority="509" operator="lessThan">
      <formula>0.05</formula>
    </cfRule>
  </conditionalFormatting>
  <conditionalFormatting sqref="H161">
    <cfRule type="cellIs" dxfId="744" priority="504" operator="lessThan">
      <formula>0.05</formula>
    </cfRule>
    <cfRule type="cellIs" priority="505" operator="lessThan">
      <formula>0.05</formula>
    </cfRule>
    <cfRule type="cellIs" dxfId="743" priority="506" operator="lessThan">
      <formula>0.05</formula>
    </cfRule>
  </conditionalFormatting>
  <conditionalFormatting sqref="G236:G237">
    <cfRule type="cellIs" dxfId="742" priority="501" operator="lessThan">
      <formula>0.05</formula>
    </cfRule>
    <cfRule type="cellIs" priority="502" operator="lessThan">
      <formula>0.05</formula>
    </cfRule>
    <cfRule type="cellIs" dxfId="741" priority="503" operator="lessThan">
      <formula>0.05</formula>
    </cfRule>
  </conditionalFormatting>
  <conditionalFormatting sqref="H236:H240">
    <cfRule type="cellIs" dxfId="740" priority="498" operator="lessThan">
      <formula>0.05</formula>
    </cfRule>
    <cfRule type="cellIs" priority="499" operator="lessThan">
      <formula>0.05</formula>
    </cfRule>
    <cfRule type="cellIs" dxfId="739" priority="500" operator="lessThan">
      <formula>0.05</formula>
    </cfRule>
  </conditionalFormatting>
  <conditionalFormatting sqref="H241">
    <cfRule type="cellIs" dxfId="738" priority="495" operator="lessThan">
      <formula>0.05</formula>
    </cfRule>
    <cfRule type="cellIs" priority="496" operator="lessThan">
      <formula>0.05</formula>
    </cfRule>
    <cfRule type="cellIs" dxfId="737" priority="497" operator="lessThan">
      <formula>0.05</formula>
    </cfRule>
  </conditionalFormatting>
  <conditionalFormatting sqref="G322:G323 G327">
    <cfRule type="cellIs" dxfId="736" priority="492" operator="lessThan">
      <formula>0.05</formula>
    </cfRule>
    <cfRule type="cellIs" priority="493" operator="lessThan">
      <formula>0.05</formula>
    </cfRule>
    <cfRule type="cellIs" dxfId="735" priority="494" operator="lessThan">
      <formula>0.05</formula>
    </cfRule>
  </conditionalFormatting>
  <conditionalFormatting sqref="H322:H326">
    <cfRule type="cellIs" dxfId="734" priority="489" operator="lessThan">
      <formula>0.05</formula>
    </cfRule>
    <cfRule type="cellIs" priority="490" operator="lessThan">
      <formula>0.05</formula>
    </cfRule>
    <cfRule type="cellIs" dxfId="733" priority="491" operator="lessThan">
      <formula>0.05</formula>
    </cfRule>
  </conditionalFormatting>
  <conditionalFormatting sqref="H327">
    <cfRule type="cellIs" dxfId="732" priority="486" operator="lessThan">
      <formula>0.05</formula>
    </cfRule>
    <cfRule type="cellIs" priority="487" operator="lessThan">
      <formula>0.05</formula>
    </cfRule>
    <cfRule type="cellIs" dxfId="731" priority="488" operator="lessThan">
      <formula>0.05</formula>
    </cfRule>
  </conditionalFormatting>
  <conditionalFormatting sqref="G295:G300">
    <cfRule type="cellIs" dxfId="730" priority="483" operator="lessThan">
      <formula>0.05</formula>
    </cfRule>
    <cfRule type="cellIs" priority="484" operator="lessThan">
      <formula>0.05</formula>
    </cfRule>
    <cfRule type="cellIs" dxfId="729" priority="485" operator="lessThan">
      <formula>0.05</formula>
    </cfRule>
  </conditionalFormatting>
  <conditionalFormatting sqref="H295:H299">
    <cfRule type="cellIs" dxfId="728" priority="480" operator="lessThan">
      <formula>0.05</formula>
    </cfRule>
    <cfRule type="cellIs" priority="481" operator="lessThan">
      <formula>0.05</formula>
    </cfRule>
    <cfRule type="cellIs" dxfId="727" priority="482" operator="lessThan">
      <formula>0.05</formula>
    </cfRule>
  </conditionalFormatting>
  <conditionalFormatting sqref="H300">
    <cfRule type="cellIs" dxfId="726" priority="477" operator="lessThan">
      <formula>0.05</formula>
    </cfRule>
    <cfRule type="cellIs" priority="478" operator="lessThan">
      <formula>0.05</formula>
    </cfRule>
    <cfRule type="cellIs" dxfId="725" priority="479" operator="lessThan">
      <formula>0.05</formula>
    </cfRule>
  </conditionalFormatting>
  <conditionalFormatting sqref="G305:G306">
    <cfRule type="cellIs" dxfId="724" priority="474" operator="lessThan">
      <formula>0.05</formula>
    </cfRule>
    <cfRule type="cellIs" priority="475" operator="lessThan">
      <formula>0.05</formula>
    </cfRule>
    <cfRule type="cellIs" dxfId="723" priority="476" operator="lessThan">
      <formula>0.05</formula>
    </cfRule>
  </conditionalFormatting>
  <conditionalFormatting sqref="H305:H309">
    <cfRule type="cellIs" dxfId="722" priority="471" operator="lessThan">
      <formula>0.05</formula>
    </cfRule>
    <cfRule type="cellIs" priority="472" operator="lessThan">
      <formula>0.05</formula>
    </cfRule>
    <cfRule type="cellIs" dxfId="721" priority="473" operator="lessThan">
      <formula>0.05</formula>
    </cfRule>
  </conditionalFormatting>
  <conditionalFormatting sqref="H310">
    <cfRule type="cellIs" dxfId="720" priority="468" operator="lessThan">
      <formula>0.05</formula>
    </cfRule>
    <cfRule type="cellIs" priority="469" operator="lessThan">
      <formula>0.05</formula>
    </cfRule>
    <cfRule type="cellIs" dxfId="719" priority="470" operator="lessThan">
      <formula>0.05</formula>
    </cfRule>
  </conditionalFormatting>
  <conditionalFormatting sqref="G186:G187 G191">
    <cfRule type="cellIs" dxfId="718" priority="465" operator="lessThan">
      <formula>0.05</formula>
    </cfRule>
    <cfRule type="cellIs" priority="466" operator="lessThan">
      <formula>0.05</formula>
    </cfRule>
    <cfRule type="cellIs" dxfId="717" priority="467" operator="lessThan">
      <formula>0.05</formula>
    </cfRule>
  </conditionalFormatting>
  <conditionalFormatting sqref="H186:H190">
    <cfRule type="cellIs" dxfId="716" priority="462" operator="lessThan">
      <formula>0.05</formula>
    </cfRule>
    <cfRule type="cellIs" priority="463" operator="lessThan">
      <formula>0.05</formula>
    </cfRule>
    <cfRule type="cellIs" dxfId="715" priority="464" operator="lessThan">
      <formula>0.05</formula>
    </cfRule>
  </conditionalFormatting>
  <conditionalFormatting sqref="H191">
    <cfRule type="cellIs" dxfId="714" priority="459" operator="lessThan">
      <formula>0.05</formula>
    </cfRule>
    <cfRule type="cellIs" priority="460" operator="lessThan">
      <formula>0.05</formula>
    </cfRule>
    <cfRule type="cellIs" dxfId="713" priority="461" operator="lessThan">
      <formula>0.05</formula>
    </cfRule>
  </conditionalFormatting>
  <conditionalFormatting sqref="G13">
    <cfRule type="cellIs" dxfId="712" priority="456" operator="lessThan">
      <formula>0.05</formula>
    </cfRule>
    <cfRule type="cellIs" priority="457" operator="lessThan">
      <formula>0.05</formula>
    </cfRule>
    <cfRule type="cellIs" dxfId="711" priority="458" operator="lessThan">
      <formula>0.05</formula>
    </cfRule>
  </conditionalFormatting>
  <conditionalFormatting sqref="G14">
    <cfRule type="cellIs" dxfId="710" priority="453" operator="lessThan">
      <formula>0.05</formula>
    </cfRule>
    <cfRule type="cellIs" priority="454" operator="lessThan">
      <formula>0.05</formula>
    </cfRule>
    <cfRule type="cellIs" dxfId="709" priority="455" operator="lessThan">
      <formula>0.05</formula>
    </cfRule>
  </conditionalFormatting>
  <conditionalFormatting sqref="H27">
    <cfRule type="cellIs" dxfId="708" priority="450" operator="lessThan">
      <formula>0.05</formula>
    </cfRule>
    <cfRule type="cellIs" priority="451" operator="lessThan">
      <formula>0.05</formula>
    </cfRule>
    <cfRule type="cellIs" dxfId="707" priority="452" operator="lessThan">
      <formula>0.05</formula>
    </cfRule>
  </conditionalFormatting>
  <conditionalFormatting sqref="H28">
    <cfRule type="cellIs" dxfId="706" priority="447" operator="lessThan">
      <formula>0.05</formula>
    </cfRule>
    <cfRule type="cellIs" priority="448" operator="lessThan">
      <formula>0.05</formula>
    </cfRule>
    <cfRule type="cellIs" dxfId="705" priority="449" operator="lessThan">
      <formula>0.05</formula>
    </cfRule>
  </conditionalFormatting>
  <conditionalFormatting sqref="H30">
    <cfRule type="cellIs" dxfId="704" priority="444" operator="lessThan">
      <formula>0.05</formula>
    </cfRule>
    <cfRule type="cellIs" priority="445" operator="lessThan">
      <formula>0.05</formula>
    </cfRule>
    <cfRule type="cellIs" dxfId="703" priority="446" operator="lessThan">
      <formula>0.05</formula>
    </cfRule>
  </conditionalFormatting>
  <conditionalFormatting sqref="H31">
    <cfRule type="cellIs" dxfId="702" priority="441" operator="lessThan">
      <formula>0.05</formula>
    </cfRule>
    <cfRule type="cellIs" priority="442" operator="lessThan">
      <formula>0.05</formula>
    </cfRule>
    <cfRule type="cellIs" dxfId="701" priority="443" operator="lessThan">
      <formula>0.05</formula>
    </cfRule>
  </conditionalFormatting>
  <conditionalFormatting sqref="H34">
    <cfRule type="cellIs" dxfId="700" priority="438" operator="lessThan">
      <formula>0.05</formula>
    </cfRule>
    <cfRule type="cellIs" priority="439" operator="lessThan">
      <formula>0.05</formula>
    </cfRule>
    <cfRule type="cellIs" dxfId="699" priority="440" operator="lessThan">
      <formula>0.05</formula>
    </cfRule>
  </conditionalFormatting>
  <conditionalFormatting sqref="H35">
    <cfRule type="cellIs" dxfId="698" priority="435" operator="lessThan">
      <formula>0.05</formula>
    </cfRule>
    <cfRule type="cellIs" priority="436" operator="lessThan">
      <formula>0.05</formula>
    </cfRule>
    <cfRule type="cellIs" dxfId="697" priority="437" operator="lessThan">
      <formula>0.05</formula>
    </cfRule>
  </conditionalFormatting>
  <conditionalFormatting sqref="H33">
    <cfRule type="cellIs" dxfId="696" priority="432" operator="lessThan">
      <formula>0.05</formula>
    </cfRule>
    <cfRule type="cellIs" priority="433" operator="lessThan">
      <formula>0.05</formula>
    </cfRule>
    <cfRule type="cellIs" dxfId="695" priority="434" operator="lessThan">
      <formula>0.05</formula>
    </cfRule>
  </conditionalFormatting>
  <conditionalFormatting sqref="G40">
    <cfRule type="cellIs" dxfId="694" priority="429" operator="lessThan">
      <formula>0.05</formula>
    </cfRule>
    <cfRule type="cellIs" priority="430" operator="lessThan">
      <formula>0.05</formula>
    </cfRule>
    <cfRule type="cellIs" dxfId="693" priority="431" operator="lessThan">
      <formula>0.05</formula>
    </cfRule>
  </conditionalFormatting>
  <conditionalFormatting sqref="G42">
    <cfRule type="cellIs" dxfId="692" priority="426" operator="lessThan">
      <formula>0.05</formula>
    </cfRule>
    <cfRule type="cellIs" priority="427" operator="lessThan">
      <formula>0.05</formula>
    </cfRule>
    <cfRule type="cellIs" dxfId="691" priority="428" operator="lessThan">
      <formula>0.05</formula>
    </cfRule>
  </conditionalFormatting>
  <conditionalFormatting sqref="G43">
    <cfRule type="cellIs" dxfId="690" priority="423" operator="lessThan">
      <formula>0.05</formula>
    </cfRule>
    <cfRule type="cellIs" priority="424" operator="lessThan">
      <formula>0.05</formula>
    </cfRule>
    <cfRule type="cellIs" dxfId="689" priority="425" operator="lessThan">
      <formula>0.05</formula>
    </cfRule>
  </conditionalFormatting>
  <conditionalFormatting sqref="G129">
    <cfRule type="cellIs" dxfId="688" priority="420" operator="lessThan">
      <formula>0.05</formula>
    </cfRule>
    <cfRule type="cellIs" priority="421" operator="lessThan">
      <formula>0.05</formula>
    </cfRule>
    <cfRule type="cellIs" dxfId="687" priority="422" operator="lessThan">
      <formula>0.05</formula>
    </cfRule>
  </conditionalFormatting>
  <conditionalFormatting sqref="G159">
    <cfRule type="cellIs" dxfId="686" priority="417" operator="lessThan">
      <formula>0.05</formula>
    </cfRule>
    <cfRule type="cellIs" priority="418" operator="lessThan">
      <formula>0.05</formula>
    </cfRule>
    <cfRule type="cellIs" dxfId="685" priority="419" operator="lessThan">
      <formula>0.05</formula>
    </cfRule>
  </conditionalFormatting>
  <conditionalFormatting sqref="G238">
    <cfRule type="cellIs" dxfId="684" priority="414" operator="lessThan">
      <formula>0.05</formula>
    </cfRule>
    <cfRule type="cellIs" priority="415" operator="lessThan">
      <formula>0.05</formula>
    </cfRule>
    <cfRule type="cellIs" dxfId="683" priority="416" operator="lessThan">
      <formula>0.05</formula>
    </cfRule>
  </conditionalFormatting>
  <conditionalFormatting sqref="G239">
    <cfRule type="cellIs" dxfId="682" priority="411" operator="lessThan">
      <formula>0.05</formula>
    </cfRule>
    <cfRule type="cellIs" priority="412" operator="lessThan">
      <formula>0.05</formula>
    </cfRule>
    <cfRule type="cellIs" dxfId="681" priority="413" operator="lessThan">
      <formula>0.05</formula>
    </cfRule>
  </conditionalFormatting>
  <conditionalFormatting sqref="G240">
    <cfRule type="cellIs" dxfId="680" priority="408" operator="lessThan">
      <formula>0.05</formula>
    </cfRule>
    <cfRule type="cellIs" priority="409" operator="lessThan">
      <formula>0.05</formula>
    </cfRule>
    <cfRule type="cellIs" dxfId="679" priority="410" operator="lessThan">
      <formula>0.05</formula>
    </cfRule>
  </conditionalFormatting>
  <conditionalFormatting sqref="G241">
    <cfRule type="cellIs" dxfId="678" priority="405" operator="lessThan">
      <formula>0.05</formula>
    </cfRule>
    <cfRule type="cellIs" priority="406" operator="lessThan">
      <formula>0.05</formula>
    </cfRule>
    <cfRule type="cellIs" dxfId="677" priority="407" operator="lessThan">
      <formula>0.05</formula>
    </cfRule>
  </conditionalFormatting>
  <conditionalFormatting sqref="G190">
    <cfRule type="cellIs" dxfId="676" priority="139" operator="lessThan">
      <formula>0.05</formula>
    </cfRule>
    <cfRule type="cellIs" priority="140" operator="lessThan">
      <formula>0.05</formula>
    </cfRule>
    <cfRule type="cellIs" dxfId="675" priority="141" operator="lessThan">
      <formula>0.05</formula>
    </cfRule>
  </conditionalFormatting>
  <conditionalFormatting sqref="H54">
    <cfRule type="cellIs" dxfId="674" priority="399" operator="lessThan">
      <formula>0.05</formula>
    </cfRule>
    <cfRule type="cellIs" priority="400" operator="lessThan">
      <formula>0.05</formula>
    </cfRule>
    <cfRule type="cellIs" dxfId="673" priority="401" operator="lessThan">
      <formula>0.05</formula>
    </cfRule>
  </conditionalFormatting>
  <conditionalFormatting sqref="H56">
    <cfRule type="cellIs" dxfId="672" priority="393" operator="lessThan">
      <formula>0.05</formula>
    </cfRule>
    <cfRule type="cellIs" priority="394" operator="lessThan">
      <formula>0.05</formula>
    </cfRule>
    <cfRule type="cellIs" dxfId="671" priority="395" operator="lessThan">
      <formula>0.05</formula>
    </cfRule>
  </conditionalFormatting>
  <conditionalFormatting sqref="H57">
    <cfRule type="cellIs" dxfId="670" priority="390" operator="lessThan">
      <formula>0.05</formula>
    </cfRule>
    <cfRule type="cellIs" priority="391" operator="lessThan">
      <formula>0.05</formula>
    </cfRule>
    <cfRule type="cellIs" dxfId="669" priority="392" operator="lessThan">
      <formula>0.05</formula>
    </cfRule>
  </conditionalFormatting>
  <conditionalFormatting sqref="H59">
    <cfRule type="cellIs" dxfId="668" priority="387" operator="lessThan">
      <formula>0.05</formula>
    </cfRule>
    <cfRule type="cellIs" priority="388" operator="lessThan">
      <formula>0.05</formula>
    </cfRule>
    <cfRule type="cellIs" dxfId="667" priority="389" operator="lessThan">
      <formula>0.05</formula>
    </cfRule>
  </conditionalFormatting>
  <conditionalFormatting sqref="H60">
    <cfRule type="cellIs" dxfId="666" priority="384" operator="lessThan">
      <formula>0.05</formula>
    </cfRule>
    <cfRule type="cellIs" priority="385" operator="lessThan">
      <formula>0.05</formula>
    </cfRule>
    <cfRule type="cellIs" dxfId="665" priority="386" operator="lessThan">
      <formula>0.05</formula>
    </cfRule>
  </conditionalFormatting>
  <conditionalFormatting sqref="H63">
    <cfRule type="cellIs" dxfId="664" priority="381" operator="lessThan">
      <formula>0.05</formula>
    </cfRule>
    <cfRule type="cellIs" priority="382" operator="lessThan">
      <formula>0.05</formula>
    </cfRule>
    <cfRule type="cellIs" dxfId="663" priority="383" operator="lessThan">
      <formula>0.05</formula>
    </cfRule>
  </conditionalFormatting>
  <conditionalFormatting sqref="H64">
    <cfRule type="cellIs" dxfId="662" priority="378" operator="lessThan">
      <formula>0.05</formula>
    </cfRule>
    <cfRule type="cellIs" priority="379" operator="lessThan">
      <formula>0.05</formula>
    </cfRule>
    <cfRule type="cellIs" dxfId="661" priority="380" operator="lessThan">
      <formula>0.05</formula>
    </cfRule>
  </conditionalFormatting>
  <conditionalFormatting sqref="H62">
    <cfRule type="cellIs" dxfId="660" priority="375" operator="lessThan">
      <formula>0.05</formula>
    </cfRule>
    <cfRule type="cellIs" priority="376" operator="lessThan">
      <formula>0.05</formula>
    </cfRule>
    <cfRule type="cellIs" dxfId="659" priority="377" operator="lessThan">
      <formula>0.05</formula>
    </cfRule>
  </conditionalFormatting>
  <conditionalFormatting sqref="H83">
    <cfRule type="cellIs" dxfId="658" priority="369" operator="lessThan">
      <formula>0.05</formula>
    </cfRule>
    <cfRule type="cellIs" priority="370" operator="lessThan">
      <formula>0.05</formula>
    </cfRule>
    <cfRule type="cellIs" dxfId="657" priority="371" operator="lessThan">
      <formula>0.05</formula>
    </cfRule>
  </conditionalFormatting>
  <conditionalFormatting sqref="H85">
    <cfRule type="cellIs" dxfId="656" priority="363" operator="lessThan">
      <formula>0.05</formula>
    </cfRule>
    <cfRule type="cellIs" priority="364" operator="lessThan">
      <formula>0.05</formula>
    </cfRule>
    <cfRule type="cellIs" dxfId="655" priority="365" operator="lessThan">
      <formula>0.05</formula>
    </cfRule>
  </conditionalFormatting>
  <conditionalFormatting sqref="H86">
    <cfRule type="cellIs" dxfId="654" priority="360" operator="lessThan">
      <formula>0.05</formula>
    </cfRule>
    <cfRule type="cellIs" priority="361" operator="lessThan">
      <formula>0.05</formula>
    </cfRule>
    <cfRule type="cellIs" dxfId="653" priority="362" operator="lessThan">
      <formula>0.05</formula>
    </cfRule>
  </conditionalFormatting>
  <conditionalFormatting sqref="H88">
    <cfRule type="cellIs" dxfId="652" priority="357" operator="lessThan">
      <formula>0.05</formula>
    </cfRule>
    <cfRule type="cellIs" priority="358" operator="lessThan">
      <formula>0.05</formula>
    </cfRule>
    <cfRule type="cellIs" dxfId="651" priority="359" operator="lessThan">
      <formula>0.05</formula>
    </cfRule>
  </conditionalFormatting>
  <conditionalFormatting sqref="H89">
    <cfRule type="cellIs" dxfId="650" priority="354" operator="lessThan">
      <formula>0.05</formula>
    </cfRule>
    <cfRule type="cellIs" priority="355" operator="lessThan">
      <formula>0.05</formula>
    </cfRule>
    <cfRule type="cellIs" dxfId="649" priority="356" operator="lessThan">
      <formula>0.05</formula>
    </cfRule>
  </conditionalFormatting>
  <conditionalFormatting sqref="H92">
    <cfRule type="cellIs" dxfId="648" priority="351" operator="lessThan">
      <formula>0.05</formula>
    </cfRule>
    <cfRule type="cellIs" priority="352" operator="lessThan">
      <formula>0.05</formula>
    </cfRule>
    <cfRule type="cellIs" dxfId="647" priority="353" operator="lessThan">
      <formula>0.05</formula>
    </cfRule>
  </conditionalFormatting>
  <conditionalFormatting sqref="H93">
    <cfRule type="cellIs" dxfId="646" priority="348" operator="lessThan">
      <formula>0.05</formula>
    </cfRule>
    <cfRule type="cellIs" priority="349" operator="lessThan">
      <formula>0.05</formula>
    </cfRule>
    <cfRule type="cellIs" dxfId="645" priority="350" operator="lessThan">
      <formula>0.05</formula>
    </cfRule>
  </conditionalFormatting>
  <conditionalFormatting sqref="H91">
    <cfRule type="cellIs" dxfId="644" priority="345" operator="lessThan">
      <formula>0.05</formula>
    </cfRule>
    <cfRule type="cellIs" priority="346" operator="lessThan">
      <formula>0.05</formula>
    </cfRule>
    <cfRule type="cellIs" dxfId="643" priority="347" operator="lessThan">
      <formula>0.05</formula>
    </cfRule>
  </conditionalFormatting>
  <conditionalFormatting sqref="H112">
    <cfRule type="cellIs" dxfId="642" priority="339" operator="lessThan">
      <formula>0.05</formula>
    </cfRule>
    <cfRule type="cellIs" priority="340" operator="lessThan">
      <formula>0.05</formula>
    </cfRule>
    <cfRule type="cellIs" dxfId="641" priority="341" operator="lessThan">
      <formula>0.05</formula>
    </cfRule>
  </conditionalFormatting>
  <conditionalFormatting sqref="H116 H119">
    <cfRule type="cellIs" dxfId="640" priority="335" operator="lessThan">
      <formula>0.05</formula>
    </cfRule>
  </conditionalFormatting>
  <conditionalFormatting sqref="H114">
    <cfRule type="cellIs" dxfId="639" priority="332" operator="lessThan">
      <formula>0.05</formula>
    </cfRule>
    <cfRule type="cellIs" priority="333" operator="lessThan">
      <formula>0.05</formula>
    </cfRule>
    <cfRule type="cellIs" dxfId="638" priority="334" operator="lessThan">
      <formula>0.05</formula>
    </cfRule>
  </conditionalFormatting>
  <conditionalFormatting sqref="H115">
    <cfRule type="cellIs" dxfId="637" priority="329" operator="lessThan">
      <formula>0.05</formula>
    </cfRule>
    <cfRule type="cellIs" priority="330" operator="lessThan">
      <formula>0.05</formula>
    </cfRule>
    <cfRule type="cellIs" dxfId="636" priority="331" operator="lessThan">
      <formula>0.05</formula>
    </cfRule>
  </conditionalFormatting>
  <conditionalFormatting sqref="H117">
    <cfRule type="cellIs" dxfId="635" priority="326" operator="lessThan">
      <formula>0.05</formula>
    </cfRule>
    <cfRule type="cellIs" priority="327" operator="lessThan">
      <formula>0.05</formula>
    </cfRule>
    <cfRule type="cellIs" dxfId="634" priority="328" operator="lessThan">
      <formula>0.05</formula>
    </cfRule>
  </conditionalFormatting>
  <conditionalFormatting sqref="H118">
    <cfRule type="cellIs" dxfId="633" priority="323" operator="lessThan">
      <formula>0.05</formula>
    </cfRule>
    <cfRule type="cellIs" priority="324" operator="lessThan">
      <formula>0.05</formula>
    </cfRule>
    <cfRule type="cellIs" dxfId="632" priority="325" operator="lessThan">
      <formula>0.05</formula>
    </cfRule>
  </conditionalFormatting>
  <conditionalFormatting sqref="H121">
    <cfRule type="cellIs" dxfId="631" priority="320" operator="lessThan">
      <formula>0.05</formula>
    </cfRule>
    <cfRule type="cellIs" priority="321" operator="lessThan">
      <formula>0.05</formula>
    </cfRule>
    <cfRule type="cellIs" dxfId="630" priority="322" operator="lessThan">
      <formula>0.05</formula>
    </cfRule>
  </conditionalFormatting>
  <conditionalFormatting sqref="H122">
    <cfRule type="cellIs" dxfId="629" priority="317" operator="lessThan">
      <formula>0.05</formula>
    </cfRule>
    <cfRule type="cellIs" priority="318" operator="lessThan">
      <formula>0.05</formula>
    </cfRule>
    <cfRule type="cellIs" dxfId="628" priority="319" operator="lessThan">
      <formula>0.05</formula>
    </cfRule>
  </conditionalFormatting>
  <conditionalFormatting sqref="H120">
    <cfRule type="cellIs" dxfId="627" priority="314" operator="lessThan">
      <formula>0.05</formula>
    </cfRule>
    <cfRule type="cellIs" priority="315" operator="lessThan">
      <formula>0.05</formula>
    </cfRule>
    <cfRule type="cellIs" dxfId="626" priority="316" operator="lessThan">
      <formula>0.05</formula>
    </cfRule>
  </conditionalFormatting>
  <conditionalFormatting sqref="H146 H149">
    <cfRule type="cellIs" dxfId="625" priority="313" operator="lessThan">
      <formula>0.05</formula>
    </cfRule>
  </conditionalFormatting>
  <conditionalFormatting sqref="H144">
    <cfRule type="cellIs" dxfId="624" priority="310" operator="lessThan">
      <formula>0.05</formula>
    </cfRule>
    <cfRule type="cellIs" priority="311" operator="lessThan">
      <formula>0.05</formula>
    </cfRule>
    <cfRule type="cellIs" dxfId="623" priority="312" operator="lessThan">
      <formula>0.05</formula>
    </cfRule>
  </conditionalFormatting>
  <conditionalFormatting sqref="H145">
    <cfRule type="cellIs" dxfId="622" priority="307" operator="lessThan">
      <formula>0.05</formula>
    </cfRule>
    <cfRule type="cellIs" priority="308" operator="lessThan">
      <formula>0.05</formula>
    </cfRule>
    <cfRule type="cellIs" dxfId="621" priority="309" operator="lessThan">
      <formula>0.05</formula>
    </cfRule>
  </conditionalFormatting>
  <conditionalFormatting sqref="H147">
    <cfRule type="cellIs" dxfId="620" priority="304" operator="lessThan">
      <formula>0.05</formula>
    </cfRule>
    <cfRule type="cellIs" priority="305" operator="lessThan">
      <formula>0.05</formula>
    </cfRule>
    <cfRule type="cellIs" dxfId="619" priority="306" operator="lessThan">
      <formula>0.05</formula>
    </cfRule>
  </conditionalFormatting>
  <conditionalFormatting sqref="H148">
    <cfRule type="cellIs" dxfId="618" priority="301" operator="lessThan">
      <formula>0.05</formula>
    </cfRule>
    <cfRule type="cellIs" priority="302" operator="lessThan">
      <formula>0.05</formula>
    </cfRule>
    <cfRule type="cellIs" dxfId="617" priority="303" operator="lessThan">
      <formula>0.05</formula>
    </cfRule>
  </conditionalFormatting>
  <conditionalFormatting sqref="H151">
    <cfRule type="cellIs" dxfId="616" priority="298" operator="lessThan">
      <formula>0.05</formula>
    </cfRule>
    <cfRule type="cellIs" priority="299" operator="lessThan">
      <formula>0.05</formula>
    </cfRule>
    <cfRule type="cellIs" dxfId="615" priority="300" operator="lessThan">
      <formula>0.05</formula>
    </cfRule>
  </conditionalFormatting>
  <conditionalFormatting sqref="H152">
    <cfRule type="cellIs" dxfId="614" priority="295" operator="lessThan">
      <formula>0.05</formula>
    </cfRule>
    <cfRule type="cellIs" priority="296" operator="lessThan">
      <formula>0.05</formula>
    </cfRule>
    <cfRule type="cellIs" dxfId="613" priority="297" operator="lessThan">
      <formula>0.05</formula>
    </cfRule>
  </conditionalFormatting>
  <conditionalFormatting sqref="H150">
    <cfRule type="cellIs" dxfId="612" priority="292" operator="lessThan">
      <formula>0.05</formula>
    </cfRule>
    <cfRule type="cellIs" priority="293" operator="lessThan">
      <formula>0.05</formula>
    </cfRule>
    <cfRule type="cellIs" dxfId="611" priority="294" operator="lessThan">
      <formula>0.05</formula>
    </cfRule>
  </conditionalFormatting>
  <conditionalFormatting sqref="H172">
    <cfRule type="cellIs" dxfId="610" priority="286" operator="lessThan">
      <formula>0.05</formula>
    </cfRule>
    <cfRule type="cellIs" priority="287" operator="lessThan">
      <formula>0.05</formula>
    </cfRule>
    <cfRule type="cellIs" dxfId="609" priority="288" operator="lessThan">
      <formula>0.05</formula>
    </cfRule>
  </conditionalFormatting>
  <conditionalFormatting sqref="H174">
    <cfRule type="cellIs" dxfId="608" priority="280" operator="lessThan">
      <formula>0.05</formula>
    </cfRule>
    <cfRule type="cellIs" priority="281" operator="lessThan">
      <formula>0.05</formula>
    </cfRule>
    <cfRule type="cellIs" dxfId="607" priority="282" operator="lessThan">
      <formula>0.05</formula>
    </cfRule>
  </conditionalFormatting>
  <conditionalFormatting sqref="H175">
    <cfRule type="cellIs" dxfId="606" priority="277" operator="lessThan">
      <formula>0.05</formula>
    </cfRule>
    <cfRule type="cellIs" priority="278" operator="lessThan">
      <formula>0.05</formula>
    </cfRule>
    <cfRule type="cellIs" dxfId="605" priority="279" operator="lessThan">
      <formula>0.05</formula>
    </cfRule>
  </conditionalFormatting>
  <conditionalFormatting sqref="H177">
    <cfRule type="cellIs" dxfId="604" priority="274" operator="lessThan">
      <formula>0.05</formula>
    </cfRule>
    <cfRule type="cellIs" priority="275" operator="lessThan">
      <formula>0.05</formula>
    </cfRule>
    <cfRule type="cellIs" dxfId="603" priority="276" operator="lessThan">
      <formula>0.05</formula>
    </cfRule>
  </conditionalFormatting>
  <conditionalFormatting sqref="H178">
    <cfRule type="cellIs" dxfId="602" priority="271" operator="lessThan">
      <formula>0.05</formula>
    </cfRule>
    <cfRule type="cellIs" priority="272" operator="lessThan">
      <formula>0.05</formula>
    </cfRule>
    <cfRule type="cellIs" dxfId="601" priority="273" operator="lessThan">
      <formula>0.05</formula>
    </cfRule>
  </conditionalFormatting>
  <conditionalFormatting sqref="H181">
    <cfRule type="cellIs" dxfId="600" priority="268" operator="lessThan">
      <formula>0.05</formula>
    </cfRule>
    <cfRule type="cellIs" priority="269" operator="lessThan">
      <formula>0.05</formula>
    </cfRule>
    <cfRule type="cellIs" dxfId="599" priority="270" operator="lessThan">
      <formula>0.05</formula>
    </cfRule>
  </conditionalFormatting>
  <conditionalFormatting sqref="H182 H185:H202">
    <cfRule type="cellIs" dxfId="598" priority="265" operator="lessThan">
      <formula>0.05</formula>
    </cfRule>
    <cfRule type="cellIs" priority="266" operator="lessThan">
      <formula>0.05</formula>
    </cfRule>
    <cfRule type="cellIs" dxfId="597" priority="267" operator="lessThan">
      <formula>0.05</formula>
    </cfRule>
  </conditionalFormatting>
  <conditionalFormatting sqref="H180">
    <cfRule type="cellIs" dxfId="596" priority="262" operator="lessThan">
      <formula>0.05</formula>
    </cfRule>
    <cfRule type="cellIs" priority="263" operator="lessThan">
      <formula>0.05</formula>
    </cfRule>
    <cfRule type="cellIs" dxfId="595" priority="264" operator="lessThan">
      <formula>0.05</formula>
    </cfRule>
  </conditionalFormatting>
  <conditionalFormatting sqref="H252">
    <cfRule type="cellIs" dxfId="594" priority="256" operator="lessThan">
      <formula>0.05</formula>
    </cfRule>
    <cfRule type="cellIs" priority="257" operator="lessThan">
      <formula>0.05</formula>
    </cfRule>
    <cfRule type="cellIs" dxfId="593" priority="258" operator="lessThan">
      <formula>0.05</formula>
    </cfRule>
  </conditionalFormatting>
  <conditionalFormatting sqref="H254">
    <cfRule type="cellIs" dxfId="592" priority="250" operator="lessThan">
      <formula>0.05</formula>
    </cfRule>
    <cfRule type="cellIs" priority="251" operator="lessThan">
      <formula>0.05</formula>
    </cfRule>
    <cfRule type="cellIs" dxfId="591" priority="252" operator="lessThan">
      <formula>0.05</formula>
    </cfRule>
  </conditionalFormatting>
  <conditionalFormatting sqref="H255">
    <cfRule type="cellIs" dxfId="590" priority="247" operator="lessThan">
      <formula>0.05</formula>
    </cfRule>
    <cfRule type="cellIs" priority="248" operator="lessThan">
      <formula>0.05</formula>
    </cfRule>
    <cfRule type="cellIs" dxfId="589" priority="249" operator="lessThan">
      <formula>0.05</formula>
    </cfRule>
  </conditionalFormatting>
  <conditionalFormatting sqref="H257">
    <cfRule type="cellIs" dxfId="588" priority="244" operator="lessThan">
      <formula>0.05</formula>
    </cfRule>
    <cfRule type="cellIs" priority="245" operator="lessThan">
      <formula>0.05</formula>
    </cfRule>
    <cfRule type="cellIs" dxfId="587" priority="246" operator="lessThan">
      <formula>0.05</formula>
    </cfRule>
  </conditionalFormatting>
  <conditionalFormatting sqref="H258">
    <cfRule type="cellIs" dxfId="586" priority="241" operator="lessThan">
      <formula>0.05</formula>
    </cfRule>
    <cfRule type="cellIs" priority="242" operator="lessThan">
      <formula>0.05</formula>
    </cfRule>
    <cfRule type="cellIs" dxfId="585" priority="243" operator="lessThan">
      <formula>0.05</formula>
    </cfRule>
  </conditionalFormatting>
  <conditionalFormatting sqref="H261">
    <cfRule type="cellIs" dxfId="584" priority="238" operator="lessThan">
      <formula>0.05</formula>
    </cfRule>
    <cfRule type="cellIs" priority="239" operator="lessThan">
      <formula>0.05</formula>
    </cfRule>
    <cfRule type="cellIs" dxfId="583" priority="240" operator="lessThan">
      <formula>0.05</formula>
    </cfRule>
  </conditionalFormatting>
  <conditionalFormatting sqref="H260">
    <cfRule type="cellIs" dxfId="582" priority="235" operator="lessThan">
      <formula>0.05</formula>
    </cfRule>
    <cfRule type="cellIs" priority="236" operator="lessThan">
      <formula>0.05</formula>
    </cfRule>
    <cfRule type="cellIs" dxfId="581" priority="237" operator="lessThan">
      <formula>0.05</formula>
    </cfRule>
  </conditionalFormatting>
  <conditionalFormatting sqref="H338">
    <cfRule type="cellIs" dxfId="580" priority="229" operator="lessThan">
      <formula>0.05</formula>
    </cfRule>
    <cfRule type="cellIs" priority="230" operator="lessThan">
      <formula>0.05</formula>
    </cfRule>
    <cfRule type="cellIs" dxfId="579" priority="231" operator="lessThan">
      <formula>0.05</formula>
    </cfRule>
  </conditionalFormatting>
  <conditionalFormatting sqref="H340">
    <cfRule type="cellIs" dxfId="578" priority="223" operator="lessThan">
      <formula>0.05</formula>
    </cfRule>
    <cfRule type="cellIs" priority="224" operator="lessThan">
      <formula>0.05</formula>
    </cfRule>
    <cfRule type="cellIs" dxfId="577" priority="225" operator="lessThan">
      <formula>0.05</formula>
    </cfRule>
  </conditionalFormatting>
  <conditionalFormatting sqref="H341">
    <cfRule type="cellIs" dxfId="576" priority="220" operator="lessThan">
      <formula>0.05</formula>
    </cfRule>
    <cfRule type="cellIs" priority="221" operator="lessThan">
      <formula>0.05</formula>
    </cfRule>
    <cfRule type="cellIs" dxfId="575" priority="222" operator="lessThan">
      <formula>0.05</formula>
    </cfRule>
  </conditionalFormatting>
  <conditionalFormatting sqref="H343">
    <cfRule type="cellIs" dxfId="574" priority="217" operator="lessThan">
      <formula>0.05</formula>
    </cfRule>
    <cfRule type="cellIs" priority="218" operator="lessThan">
      <formula>0.05</formula>
    </cfRule>
    <cfRule type="cellIs" dxfId="573" priority="219" operator="lessThan">
      <formula>0.05</formula>
    </cfRule>
  </conditionalFormatting>
  <conditionalFormatting sqref="H344">
    <cfRule type="cellIs" dxfId="572" priority="214" operator="lessThan">
      <formula>0.05</formula>
    </cfRule>
    <cfRule type="cellIs" priority="215" operator="lessThan">
      <formula>0.05</formula>
    </cfRule>
    <cfRule type="cellIs" dxfId="571" priority="216" operator="lessThan">
      <formula>0.05</formula>
    </cfRule>
  </conditionalFormatting>
  <conditionalFormatting sqref="H347">
    <cfRule type="cellIs" dxfId="570" priority="211" operator="lessThan">
      <formula>0.05</formula>
    </cfRule>
    <cfRule type="cellIs" priority="212" operator="lessThan">
      <formula>0.05</formula>
    </cfRule>
    <cfRule type="cellIs" dxfId="569" priority="213" operator="lessThan">
      <formula>0.05</formula>
    </cfRule>
  </conditionalFormatting>
  <conditionalFormatting sqref="H348">
    <cfRule type="cellIs" dxfId="568" priority="208" operator="lessThan">
      <formula>0.05</formula>
    </cfRule>
    <cfRule type="cellIs" priority="209" operator="lessThan">
      <formula>0.05</formula>
    </cfRule>
    <cfRule type="cellIs" dxfId="567" priority="210" operator="lessThan">
      <formula>0.05</formula>
    </cfRule>
  </conditionalFormatting>
  <conditionalFormatting sqref="H346">
    <cfRule type="cellIs" dxfId="566" priority="205" operator="lessThan">
      <formula>0.05</formula>
    </cfRule>
    <cfRule type="cellIs" priority="206" operator="lessThan">
      <formula>0.05</formula>
    </cfRule>
    <cfRule type="cellIs" dxfId="565" priority="207" operator="lessThan">
      <formula>0.05</formula>
    </cfRule>
  </conditionalFormatting>
  <conditionalFormatting sqref="H313">
    <cfRule type="cellIs" dxfId="564" priority="202" operator="lessThan">
      <formula>0.05</formula>
    </cfRule>
    <cfRule type="cellIs" priority="203" operator="lessThan">
      <formula>0.05</formula>
    </cfRule>
    <cfRule type="cellIs" dxfId="563" priority="204" operator="lessThan">
      <formula>0.05</formula>
    </cfRule>
  </conditionalFormatting>
  <conditionalFormatting sqref="H314">
    <cfRule type="cellIs" dxfId="562" priority="199" operator="lessThan">
      <formula>0.05</formula>
    </cfRule>
    <cfRule type="cellIs" priority="200" operator="lessThan">
      <formula>0.05</formula>
    </cfRule>
    <cfRule type="cellIs" dxfId="561" priority="201" operator="lessThan">
      <formula>0.05</formula>
    </cfRule>
  </conditionalFormatting>
  <conditionalFormatting sqref="H317">
    <cfRule type="cellIs" dxfId="560" priority="196" operator="lessThan">
      <formula>0.05</formula>
    </cfRule>
    <cfRule type="cellIs" priority="197" operator="lessThan">
      <formula>0.05</formula>
    </cfRule>
    <cfRule type="cellIs" dxfId="559" priority="198" operator="lessThan">
      <formula>0.05</formula>
    </cfRule>
  </conditionalFormatting>
  <conditionalFormatting sqref="H318">
    <cfRule type="cellIs" dxfId="558" priority="193" operator="lessThan">
      <formula>0.05</formula>
    </cfRule>
    <cfRule type="cellIs" priority="194" operator="lessThan">
      <formula>0.05</formula>
    </cfRule>
    <cfRule type="cellIs" dxfId="557" priority="195" operator="lessThan">
      <formula>0.05</formula>
    </cfRule>
  </conditionalFormatting>
  <conditionalFormatting sqref="H316">
    <cfRule type="cellIs" dxfId="556" priority="190" operator="lessThan">
      <formula>0.05</formula>
    </cfRule>
    <cfRule type="cellIs" priority="191" operator="lessThan">
      <formula>0.05</formula>
    </cfRule>
    <cfRule type="cellIs" dxfId="555" priority="192" operator="lessThan">
      <formula>0.05</formula>
    </cfRule>
  </conditionalFormatting>
  <conditionalFormatting sqref="H194">
    <cfRule type="cellIs" dxfId="554" priority="187" operator="lessThan">
      <formula>0.05</formula>
    </cfRule>
    <cfRule type="cellIs" priority="188" operator="lessThan">
      <formula>0.05</formula>
    </cfRule>
    <cfRule type="cellIs" dxfId="553" priority="189" operator="lessThan">
      <formula>0.05</formula>
    </cfRule>
  </conditionalFormatting>
  <conditionalFormatting sqref="H195">
    <cfRule type="cellIs" dxfId="552" priority="184" operator="lessThan">
      <formula>0.05</formula>
    </cfRule>
    <cfRule type="cellIs" priority="185" operator="lessThan">
      <formula>0.05</formula>
    </cfRule>
    <cfRule type="cellIs" dxfId="551" priority="186" operator="lessThan">
      <formula>0.05</formula>
    </cfRule>
  </conditionalFormatting>
  <conditionalFormatting sqref="H197">
    <cfRule type="cellIs" dxfId="550" priority="181" operator="lessThan">
      <formula>0.05</formula>
    </cfRule>
    <cfRule type="cellIs" priority="182" operator="lessThan">
      <formula>0.05</formula>
    </cfRule>
    <cfRule type="cellIs" dxfId="549" priority="183" operator="lessThan">
      <formula>0.05</formula>
    </cfRule>
  </conditionalFormatting>
  <conditionalFormatting sqref="H198">
    <cfRule type="cellIs" dxfId="548" priority="178" operator="lessThan">
      <formula>0.05</formula>
    </cfRule>
    <cfRule type="cellIs" priority="179" operator="lessThan">
      <formula>0.05</formula>
    </cfRule>
    <cfRule type="cellIs" dxfId="547" priority="180" operator="lessThan">
      <formula>0.05</formula>
    </cfRule>
  </conditionalFormatting>
  <conditionalFormatting sqref="H201">
    <cfRule type="cellIs" dxfId="546" priority="175" operator="lessThan">
      <formula>0.05</formula>
    </cfRule>
    <cfRule type="cellIs" priority="176" operator="lessThan">
      <formula>0.05</formula>
    </cfRule>
    <cfRule type="cellIs" dxfId="545" priority="177" operator="lessThan">
      <formula>0.05</formula>
    </cfRule>
  </conditionalFormatting>
  <conditionalFormatting sqref="H202">
    <cfRule type="cellIs" dxfId="544" priority="172" operator="lessThan">
      <formula>0.05</formula>
    </cfRule>
    <cfRule type="cellIs" priority="173" operator="lessThan">
      <formula>0.05</formula>
    </cfRule>
    <cfRule type="cellIs" dxfId="543" priority="174" operator="lessThan">
      <formula>0.05</formula>
    </cfRule>
  </conditionalFormatting>
  <conditionalFormatting sqref="H200">
    <cfRule type="cellIs" dxfId="542" priority="169" operator="lessThan">
      <formula>0.05</formula>
    </cfRule>
    <cfRule type="cellIs" priority="170" operator="lessThan">
      <formula>0.05</formula>
    </cfRule>
    <cfRule type="cellIs" dxfId="541" priority="171" operator="lessThan">
      <formula>0.05</formula>
    </cfRule>
  </conditionalFormatting>
  <conditionalFormatting sqref="G324">
    <cfRule type="cellIs" dxfId="540" priority="166" operator="lessThan">
      <formula>0.05</formula>
    </cfRule>
    <cfRule type="cellIs" priority="167" operator="lessThan">
      <formula>0.05</formula>
    </cfRule>
    <cfRule type="cellIs" dxfId="539" priority="168" operator="lessThan">
      <formula>0.05</formula>
    </cfRule>
  </conditionalFormatting>
  <conditionalFormatting sqref="G325">
    <cfRule type="cellIs" dxfId="538" priority="163" operator="lessThan">
      <formula>0.05</formula>
    </cfRule>
    <cfRule type="cellIs" priority="164" operator="lessThan">
      <formula>0.05</formula>
    </cfRule>
    <cfRule type="cellIs" dxfId="537" priority="165" operator="lessThan">
      <formula>0.05</formula>
    </cfRule>
  </conditionalFormatting>
  <conditionalFormatting sqref="G326">
    <cfRule type="cellIs" dxfId="536" priority="160" operator="lessThan">
      <formula>0.05</formula>
    </cfRule>
    <cfRule type="cellIs" priority="161" operator="lessThan">
      <formula>0.05</formula>
    </cfRule>
    <cfRule type="cellIs" dxfId="535" priority="162" operator="lessThan">
      <formula>0.05</formula>
    </cfRule>
  </conditionalFormatting>
  <conditionalFormatting sqref="G307">
    <cfRule type="cellIs" dxfId="534" priority="157" operator="lessThan">
      <formula>0.05</formula>
    </cfRule>
    <cfRule type="cellIs" priority="158" operator="lessThan">
      <formula>0.05</formula>
    </cfRule>
    <cfRule type="cellIs" dxfId="533" priority="159" operator="lessThan">
      <formula>0.05</formula>
    </cfRule>
  </conditionalFormatting>
  <conditionalFormatting sqref="G308">
    <cfRule type="cellIs" dxfId="532" priority="154" operator="lessThan">
      <formula>0.05</formula>
    </cfRule>
    <cfRule type="cellIs" priority="155" operator="lessThan">
      <formula>0.05</formula>
    </cfRule>
    <cfRule type="cellIs" dxfId="531" priority="156" operator="lessThan">
      <formula>0.05</formula>
    </cfRule>
  </conditionalFormatting>
  <conditionalFormatting sqref="G309">
    <cfRule type="cellIs" dxfId="530" priority="151" operator="lessThan">
      <formula>0.05</formula>
    </cfRule>
    <cfRule type="cellIs" priority="152" operator="lessThan">
      <formula>0.05</formula>
    </cfRule>
    <cfRule type="cellIs" dxfId="529" priority="153" operator="lessThan">
      <formula>0.05</formula>
    </cfRule>
  </conditionalFormatting>
  <conditionalFormatting sqref="G310">
    <cfRule type="cellIs" dxfId="528" priority="148" operator="lessThan">
      <formula>0.05</formula>
    </cfRule>
    <cfRule type="cellIs" priority="149" operator="lessThan">
      <formula>0.05</formula>
    </cfRule>
    <cfRule type="cellIs" dxfId="527" priority="150" operator="lessThan">
      <formula>0.05</formula>
    </cfRule>
  </conditionalFormatting>
  <conditionalFormatting sqref="G188">
    <cfRule type="cellIs" dxfId="526" priority="145" operator="lessThan">
      <formula>0.05</formula>
    </cfRule>
    <cfRule type="cellIs" priority="146" operator="lessThan">
      <formula>0.05</formula>
    </cfRule>
    <cfRule type="cellIs" dxfId="525" priority="147" operator="lessThan">
      <formula>0.05</formula>
    </cfRule>
  </conditionalFormatting>
  <conditionalFormatting sqref="G189">
    <cfRule type="cellIs" dxfId="524" priority="142" operator="lessThan">
      <formula>0.05</formula>
    </cfRule>
    <cfRule type="cellIs" priority="143" operator="lessThan">
      <formula>0.05</formula>
    </cfRule>
    <cfRule type="cellIs" dxfId="523" priority="144" operator="lessThan">
      <formula>0.05</formula>
    </cfRule>
  </conditionalFormatting>
  <conditionalFormatting sqref="G232">
    <cfRule type="cellIs" dxfId="522" priority="136" operator="lessThan">
      <formula>0.05</formula>
    </cfRule>
    <cfRule type="cellIs" priority="137" operator="lessThan">
      <formula>0.05</formula>
    </cfRule>
    <cfRule type="cellIs" dxfId="521" priority="138" operator="lessThan">
      <formula>0.05</formula>
    </cfRule>
  </conditionalFormatting>
  <conditionalFormatting sqref="H222:H232">
    <cfRule type="cellIs" dxfId="520" priority="135" operator="lessThan">
      <formula>0.05</formula>
    </cfRule>
  </conditionalFormatting>
  <conditionalFormatting sqref="G224">
    <cfRule type="cellIs" dxfId="519" priority="100" operator="lessThan">
      <formula>0.05</formula>
    </cfRule>
    <cfRule type="cellIs" priority="101" operator="lessThan">
      <formula>0.05</formula>
    </cfRule>
    <cfRule type="cellIs" dxfId="518" priority="102" operator="lessThan">
      <formula>0.05</formula>
    </cfRule>
  </conditionalFormatting>
  <conditionalFormatting sqref="H205:H206">
    <cfRule type="cellIs" dxfId="517" priority="109" operator="lessThan">
      <formula>0.05</formula>
    </cfRule>
    <cfRule type="cellIs" priority="110" operator="lessThan">
      <formula>0.05</formula>
    </cfRule>
    <cfRule type="cellIs" dxfId="516" priority="111" operator="lessThan">
      <formula>0.05</formula>
    </cfRule>
  </conditionalFormatting>
  <conditionalFormatting sqref="H221">
    <cfRule type="cellIs" dxfId="515" priority="128" operator="lessThan">
      <formula>0.05</formula>
    </cfRule>
    <cfRule type="cellIs" priority="129" operator="lessThan">
      <formula>0.05</formula>
    </cfRule>
    <cfRule type="cellIs" dxfId="514" priority="130" operator="lessThan">
      <formula>0.05</formula>
    </cfRule>
  </conditionalFormatting>
  <conditionalFormatting sqref="H217">
    <cfRule type="cellIs" dxfId="513" priority="125" operator="lessThan">
      <formula>0.05</formula>
    </cfRule>
    <cfRule type="cellIs" priority="126" operator="lessThan">
      <formula>0.05</formula>
    </cfRule>
    <cfRule type="cellIs" dxfId="512" priority="127" operator="lessThan">
      <formula>0.05</formula>
    </cfRule>
  </conditionalFormatting>
  <conditionalFormatting sqref="H216">
    <cfRule type="cellIs" dxfId="511" priority="122" operator="lessThan">
      <formula>0.05</formula>
    </cfRule>
    <cfRule type="cellIs" priority="123" operator="lessThan">
      <formula>0.05</formula>
    </cfRule>
    <cfRule type="cellIs" dxfId="510" priority="124" operator="lessThan">
      <formula>0.05</formula>
    </cfRule>
  </conditionalFormatting>
  <conditionalFormatting sqref="H218">
    <cfRule type="cellIs" dxfId="509" priority="119" operator="lessThan">
      <formula>0.05</formula>
    </cfRule>
    <cfRule type="cellIs" priority="120" operator="lessThan">
      <formula>0.05</formula>
    </cfRule>
    <cfRule type="cellIs" dxfId="508" priority="121" operator="lessThan">
      <formula>0.05</formula>
    </cfRule>
  </conditionalFormatting>
  <conditionalFormatting sqref="G217 G226 G229 G231 G220:G223">
    <cfRule type="cellIs" dxfId="507" priority="132" operator="lessThan">
      <formula>0.05</formula>
    </cfRule>
    <cfRule type="cellIs" priority="133" operator="lessThan">
      <formula>0.05</formula>
    </cfRule>
    <cfRule type="cellIs" dxfId="506" priority="134" operator="lessThan">
      <formula>0.05</formula>
    </cfRule>
  </conditionalFormatting>
  <conditionalFormatting sqref="H219">
    <cfRule type="cellIs" dxfId="505" priority="131" operator="lessThan">
      <formula>0.05</formula>
    </cfRule>
  </conditionalFormatting>
  <conditionalFormatting sqref="G205:G206">
    <cfRule type="cellIs" dxfId="504" priority="116" operator="lessThan">
      <formula>0.05</formula>
    </cfRule>
    <cfRule type="cellIs" priority="117" operator="lessThan">
      <formula>0.05</formula>
    </cfRule>
    <cfRule type="cellIs" dxfId="503" priority="118" operator="lessThan">
      <formula>0.05</formula>
    </cfRule>
  </conditionalFormatting>
  <conditionalFormatting sqref="H214">
    <cfRule type="cellIs" dxfId="502" priority="113" operator="lessThan">
      <formula>0.05</formula>
    </cfRule>
    <cfRule type="cellIs" priority="114" operator="lessThan">
      <formula>0.05</formula>
    </cfRule>
    <cfRule type="cellIs" dxfId="501" priority="115" operator="lessThan">
      <formula>0.05</formula>
    </cfRule>
  </conditionalFormatting>
  <conditionalFormatting sqref="H213:H214">
    <cfRule type="cellIs" dxfId="500" priority="112" operator="lessThan">
      <formula>0.05</formula>
    </cfRule>
  </conditionalFormatting>
  <conditionalFormatting sqref="G212">
    <cfRule type="cellIs" dxfId="499" priority="106" operator="lessThan">
      <formula>0.05</formula>
    </cfRule>
    <cfRule type="cellIs" priority="107" operator="lessThan">
      <formula>0.05</formula>
    </cfRule>
    <cfRule type="cellIs" dxfId="498" priority="108" operator="lessThan">
      <formula>0.05</formula>
    </cfRule>
  </conditionalFormatting>
  <conditionalFormatting sqref="H212">
    <cfRule type="cellIs" dxfId="497" priority="103" operator="lessThan">
      <formula>0.05</formula>
    </cfRule>
    <cfRule type="cellIs" priority="104" operator="lessThan">
      <formula>0.05</formula>
    </cfRule>
    <cfRule type="cellIs" dxfId="496" priority="105" operator="lessThan">
      <formula>0.05</formula>
    </cfRule>
  </conditionalFormatting>
  <conditionalFormatting sqref="G227">
    <cfRule type="cellIs" dxfId="495" priority="97" operator="lessThan">
      <formula>0.05</formula>
    </cfRule>
    <cfRule type="cellIs" priority="98" operator="lessThan">
      <formula>0.05</formula>
    </cfRule>
    <cfRule type="cellIs" dxfId="494" priority="99" operator="lessThan">
      <formula>0.05</formula>
    </cfRule>
  </conditionalFormatting>
  <conditionalFormatting sqref="G230">
    <cfRule type="cellIs" dxfId="493" priority="94" operator="lessThan">
      <formula>0.05</formula>
    </cfRule>
    <cfRule type="cellIs" priority="95" operator="lessThan">
      <formula>0.05</formula>
    </cfRule>
    <cfRule type="cellIs" dxfId="492" priority="96" operator="lessThan">
      <formula>0.05</formula>
    </cfRule>
  </conditionalFormatting>
  <conditionalFormatting sqref="G228">
    <cfRule type="cellIs" dxfId="491" priority="91" operator="lessThan">
      <formula>0.05</formula>
    </cfRule>
    <cfRule type="cellIs" priority="92" operator="lessThan">
      <formula>0.05</formula>
    </cfRule>
    <cfRule type="cellIs" dxfId="490" priority="93" operator="lessThan">
      <formula>0.05</formula>
    </cfRule>
  </conditionalFormatting>
  <conditionalFormatting sqref="G216">
    <cfRule type="cellIs" dxfId="489" priority="88" operator="lessThan">
      <formula>0.05</formula>
    </cfRule>
    <cfRule type="cellIs" priority="89" operator="lessThan">
      <formula>0.05</formula>
    </cfRule>
    <cfRule type="cellIs" dxfId="488" priority="90" operator="lessThan">
      <formula>0.05</formula>
    </cfRule>
  </conditionalFormatting>
  <conditionalFormatting sqref="G218">
    <cfRule type="cellIs" dxfId="487" priority="85" operator="lessThan">
      <formula>0.05</formula>
    </cfRule>
    <cfRule type="cellIs" priority="86" operator="lessThan">
      <formula>0.05</formula>
    </cfRule>
    <cfRule type="cellIs" dxfId="486" priority="87" operator="lessThan">
      <formula>0.05</formula>
    </cfRule>
  </conditionalFormatting>
  <conditionalFormatting sqref="G219">
    <cfRule type="cellIs" dxfId="485" priority="82" operator="lessThan">
      <formula>0.05</formula>
    </cfRule>
    <cfRule type="cellIs" priority="83" operator="lessThan">
      <formula>0.05</formula>
    </cfRule>
    <cfRule type="cellIs" dxfId="484" priority="84" operator="lessThan">
      <formula>0.05</formula>
    </cfRule>
  </conditionalFormatting>
  <conditionalFormatting sqref="G207">
    <cfRule type="cellIs" dxfId="483" priority="79" operator="lessThan">
      <formula>0.05</formula>
    </cfRule>
    <cfRule type="cellIs" priority="80" operator="lessThan">
      <formula>0.05</formula>
    </cfRule>
    <cfRule type="cellIs" dxfId="482" priority="81" operator="lessThan">
      <formula>0.05</formula>
    </cfRule>
  </conditionalFormatting>
  <conditionalFormatting sqref="G208">
    <cfRule type="cellIs" dxfId="481" priority="76" operator="lessThan">
      <formula>0.05</formula>
    </cfRule>
    <cfRule type="cellIs" priority="77" operator="lessThan">
      <formula>0.05</formula>
    </cfRule>
    <cfRule type="cellIs" dxfId="480" priority="78" operator="lessThan">
      <formula>0.05</formula>
    </cfRule>
  </conditionalFormatting>
  <conditionalFormatting sqref="G209">
    <cfRule type="cellIs" dxfId="479" priority="73" operator="lessThan">
      <formula>0.05</formula>
    </cfRule>
    <cfRule type="cellIs" priority="74" operator="lessThan">
      <formula>0.05</formula>
    </cfRule>
    <cfRule type="cellIs" dxfId="478" priority="75" operator="lessThan">
      <formula>0.05</formula>
    </cfRule>
  </conditionalFormatting>
  <conditionalFormatting sqref="G211">
    <cfRule type="cellIs" dxfId="477" priority="70" operator="lessThan">
      <formula>0.05</formula>
    </cfRule>
    <cfRule type="cellIs" priority="71" operator="lessThan">
      <formula>0.05</formula>
    </cfRule>
    <cfRule type="cellIs" dxfId="476" priority="72" operator="lessThan">
      <formula>0.05</formula>
    </cfRule>
  </conditionalFormatting>
  <conditionalFormatting sqref="H220">
    <cfRule type="cellIs" dxfId="475" priority="67" operator="lessThan">
      <formula>0.05</formula>
    </cfRule>
    <cfRule type="cellIs" priority="68" operator="lessThan">
      <formula>0.05</formula>
    </cfRule>
    <cfRule type="cellIs" dxfId="474" priority="69" operator="lessThan">
      <formula>0.05</formula>
    </cfRule>
  </conditionalFormatting>
  <conditionalFormatting sqref="G210">
    <cfRule type="cellIs" dxfId="473" priority="64" operator="lessThan">
      <formula>0.05</formula>
    </cfRule>
    <cfRule type="cellIs" priority="65" operator="lessThan">
      <formula>0.05</formula>
    </cfRule>
    <cfRule type="cellIs" dxfId="472" priority="66" operator="lessThan">
      <formula>0.05</formula>
    </cfRule>
  </conditionalFormatting>
  <conditionalFormatting sqref="G225">
    <cfRule type="cellIs" dxfId="471" priority="61" operator="lessThan">
      <formula>0.05</formula>
    </cfRule>
    <cfRule type="cellIs" priority="62" operator="lessThan">
      <formula>0.05</formula>
    </cfRule>
    <cfRule type="cellIs" dxfId="470" priority="63" operator="lessThan">
      <formula>0.05</formula>
    </cfRule>
  </conditionalFormatting>
  <conditionalFormatting sqref="H215:H216">
    <cfRule type="cellIs" dxfId="469" priority="58" operator="lessThan">
      <formula>0.05</formula>
    </cfRule>
    <cfRule type="cellIs" priority="59" operator="lessThan">
      <formula>0.05</formula>
    </cfRule>
    <cfRule type="cellIs" dxfId="468" priority="60" operator="lessThan">
      <formula>0.05</formula>
    </cfRule>
  </conditionalFormatting>
  <conditionalFormatting sqref="G6">
    <cfRule type="cellIs" dxfId="467" priority="55" operator="lessThan">
      <formula>0.05</formula>
    </cfRule>
    <cfRule type="cellIs" priority="56" operator="lessThan">
      <formula>0.05</formula>
    </cfRule>
    <cfRule type="cellIs" dxfId="466" priority="57" operator="lessThan">
      <formula>0.05</formula>
    </cfRule>
  </conditionalFormatting>
  <conditionalFormatting sqref="H281:H291">
    <cfRule type="cellIs" dxfId="465" priority="4" operator="lessThan">
      <formula>0.05</formula>
    </cfRule>
  </conditionalFormatting>
  <conditionalFormatting sqref="G275:G282 G285 G287:G288 G290:G291">
    <cfRule type="cellIs" dxfId="464" priority="52" operator="lessThan">
      <formula>0.05</formula>
    </cfRule>
    <cfRule type="cellIs" priority="53" operator="lessThan">
      <formula>0.05</formula>
    </cfRule>
    <cfRule type="cellIs" dxfId="463" priority="54" operator="lessThan">
      <formula>0.05</formula>
    </cfRule>
  </conditionalFormatting>
  <conditionalFormatting sqref="H278">
    <cfRule type="cellIs" dxfId="462" priority="51" operator="lessThan">
      <formula>0.05</formula>
    </cfRule>
  </conditionalFormatting>
  <conditionalFormatting sqref="H280">
    <cfRule type="cellIs" dxfId="461" priority="48" operator="lessThan">
      <formula>0.05</formula>
    </cfRule>
    <cfRule type="cellIs" priority="49" operator="lessThan">
      <formula>0.05</formula>
    </cfRule>
    <cfRule type="cellIs" dxfId="460" priority="50" operator="lessThan">
      <formula>0.05</formula>
    </cfRule>
  </conditionalFormatting>
  <conditionalFormatting sqref="H275">
    <cfRule type="cellIs" dxfId="459" priority="45" operator="lessThan">
      <formula>0.05</formula>
    </cfRule>
    <cfRule type="cellIs" priority="46" operator="lessThan">
      <formula>0.05</formula>
    </cfRule>
    <cfRule type="cellIs" dxfId="458" priority="47" operator="lessThan">
      <formula>0.05</formula>
    </cfRule>
  </conditionalFormatting>
  <conditionalFormatting sqref="H276">
    <cfRule type="cellIs" dxfId="457" priority="42" operator="lessThan">
      <formula>0.05</formula>
    </cfRule>
    <cfRule type="cellIs" priority="43" operator="lessThan">
      <formula>0.05</formula>
    </cfRule>
    <cfRule type="cellIs" dxfId="456" priority="44" operator="lessThan">
      <formula>0.05</formula>
    </cfRule>
  </conditionalFormatting>
  <conditionalFormatting sqref="H277">
    <cfRule type="cellIs" dxfId="455" priority="39" operator="lessThan">
      <formula>0.05</formula>
    </cfRule>
    <cfRule type="cellIs" priority="40" operator="lessThan">
      <formula>0.05</formula>
    </cfRule>
    <cfRule type="cellIs" dxfId="454" priority="41" operator="lessThan">
      <formula>0.05</formula>
    </cfRule>
  </conditionalFormatting>
  <conditionalFormatting sqref="H279">
    <cfRule type="cellIs" dxfId="453" priority="36" operator="lessThan">
      <formula>0.05</formula>
    </cfRule>
    <cfRule type="cellIs" priority="37" operator="lessThan">
      <formula>0.05</formula>
    </cfRule>
    <cfRule type="cellIs" dxfId="452" priority="38" operator="lessThan">
      <formula>0.05</formula>
    </cfRule>
  </conditionalFormatting>
  <conditionalFormatting sqref="G284">
    <cfRule type="cellIs" dxfId="451" priority="33" operator="lessThan">
      <formula>0.05</formula>
    </cfRule>
    <cfRule type="cellIs" priority="34" operator="lessThan">
      <formula>0.05</formula>
    </cfRule>
    <cfRule type="cellIs" dxfId="450" priority="35" operator="lessThan">
      <formula>0.05</formula>
    </cfRule>
  </conditionalFormatting>
  <conditionalFormatting sqref="H274">
    <cfRule type="cellIs" dxfId="449" priority="27" operator="lessThan">
      <formula>0.05</formula>
    </cfRule>
    <cfRule type="cellIs" priority="28" operator="lessThan">
      <formula>0.05</formula>
    </cfRule>
    <cfRule type="cellIs" dxfId="448" priority="29" operator="lessThan">
      <formula>0.05</formula>
    </cfRule>
  </conditionalFormatting>
  <conditionalFormatting sqref="G265 G272:G274">
    <cfRule type="cellIs" dxfId="447" priority="30" operator="lessThan">
      <formula>0.05</formula>
    </cfRule>
    <cfRule type="cellIs" priority="31" operator="lessThan">
      <formula>0.05</formula>
    </cfRule>
    <cfRule type="cellIs" dxfId="446" priority="32" operator="lessThan">
      <formula>0.05</formula>
    </cfRule>
  </conditionalFormatting>
  <conditionalFormatting sqref="H272 H274">
    <cfRule type="cellIs" dxfId="445" priority="26" operator="lessThan">
      <formula>0.05</formula>
    </cfRule>
  </conditionalFormatting>
  <conditionalFormatting sqref="H265">
    <cfRule type="cellIs" dxfId="444" priority="23" operator="lessThan">
      <formula>0.05</formula>
    </cfRule>
    <cfRule type="cellIs" priority="24" operator="lessThan">
      <formula>0.05</formula>
    </cfRule>
    <cfRule type="cellIs" dxfId="443" priority="25" operator="lessThan">
      <formula>0.05</formula>
    </cfRule>
  </conditionalFormatting>
  <conditionalFormatting sqref="G271">
    <cfRule type="cellIs" dxfId="442" priority="20" operator="lessThan">
      <formula>0.05</formula>
    </cfRule>
    <cfRule type="cellIs" priority="21" operator="lessThan">
      <formula>0.05</formula>
    </cfRule>
    <cfRule type="cellIs" dxfId="441" priority="22" operator="lessThan">
      <formula>0.05</formula>
    </cfRule>
  </conditionalFormatting>
  <conditionalFormatting sqref="H271">
    <cfRule type="cellIs" dxfId="440" priority="17" operator="lessThan">
      <formula>0.05</formula>
    </cfRule>
    <cfRule type="cellIs" priority="18" operator="lessThan">
      <formula>0.05</formula>
    </cfRule>
    <cfRule type="cellIs" dxfId="439" priority="19" operator="lessThan">
      <formula>0.05</formula>
    </cfRule>
  </conditionalFormatting>
  <conditionalFormatting sqref="H273">
    <cfRule type="cellIs" dxfId="438" priority="14" operator="lessThan">
      <formula>0.05</formula>
    </cfRule>
    <cfRule type="cellIs" priority="15" operator="lessThan">
      <formula>0.05</formula>
    </cfRule>
    <cfRule type="cellIs" dxfId="437" priority="16" operator="lessThan">
      <formula>0.05</formula>
    </cfRule>
  </conditionalFormatting>
  <conditionalFormatting sqref="G283">
    <cfRule type="cellIs" dxfId="436" priority="11" operator="lessThan">
      <formula>0.05</formula>
    </cfRule>
    <cfRule type="cellIs" priority="12" operator="lessThan">
      <formula>0.05</formula>
    </cfRule>
    <cfRule type="cellIs" dxfId="435" priority="13" operator="lessThan">
      <formula>0.05</formula>
    </cfRule>
  </conditionalFormatting>
  <conditionalFormatting sqref="G286">
    <cfRule type="cellIs" dxfId="434" priority="8" operator="lessThan">
      <formula>0.05</formula>
    </cfRule>
    <cfRule type="cellIs" priority="9" operator="lessThan">
      <formula>0.05</formula>
    </cfRule>
    <cfRule type="cellIs" dxfId="433" priority="10" operator="lessThan">
      <formula>0.05</formula>
    </cfRule>
  </conditionalFormatting>
  <conditionalFormatting sqref="G289">
    <cfRule type="cellIs" dxfId="432" priority="5" operator="lessThan">
      <formula>0.05</formula>
    </cfRule>
    <cfRule type="cellIs" priority="6" operator="lessThan">
      <formula>0.05</formula>
    </cfRule>
    <cfRule type="cellIs" dxfId="431" priority="7" operator="lessThan">
      <formula>0.05</formula>
    </cfRule>
  </conditionalFormatting>
  <conditionalFormatting sqref="G266:G270">
    <cfRule type="cellIs" dxfId="430" priority="1" operator="lessThan">
      <formula>0.05</formula>
    </cfRule>
    <cfRule type="cellIs" priority="2" operator="lessThan">
      <formula>0.05</formula>
    </cfRule>
    <cfRule type="cellIs" dxfId="429" priority="3" operator="lessThan">
      <formula>0.05</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B69C-B835-49E1-B018-0D175716BEC0}">
  <dimension ref="A1:K74"/>
  <sheetViews>
    <sheetView zoomScale="90" zoomScaleNormal="90" workbookViewId="0"/>
  </sheetViews>
  <sheetFormatPr defaultRowHeight="17.25"/>
  <cols>
    <col min="1" max="1" width="65.28515625" customWidth="1"/>
    <col min="2" max="2" width="12.85546875" customWidth="1"/>
    <col min="3" max="3" width="2.28515625" style="15" customWidth="1"/>
    <col min="4" max="4" width="1.85546875" style="15" bestFit="1" customWidth="1"/>
    <col min="5" max="5" width="10.85546875" customWidth="1"/>
    <col min="6" max="6" width="14.42578125" customWidth="1"/>
    <col min="7" max="7" width="9.28515625" style="16" bestFit="1" customWidth="1"/>
    <col min="8" max="8" width="9.140625" style="13"/>
  </cols>
  <sheetData>
    <row r="1" spans="1:11">
      <c r="A1" s="5" t="s">
        <v>535</v>
      </c>
      <c r="B1" s="5"/>
      <c r="C1" s="5"/>
      <c r="D1" s="7"/>
      <c r="E1" s="5"/>
      <c r="F1" s="5"/>
      <c r="G1" s="8"/>
      <c r="H1" s="93"/>
      <c r="I1" s="5"/>
    </row>
    <row r="2" spans="1:11" s="10" customFormat="1" ht="30" customHeight="1">
      <c r="A2" s="465" t="s">
        <v>139</v>
      </c>
      <c r="B2" s="465"/>
      <c r="C2" s="465"/>
      <c r="D2" s="465"/>
      <c r="E2" s="465"/>
      <c r="F2" s="465"/>
      <c r="G2" s="465"/>
      <c r="H2" s="465"/>
      <c r="I2" s="9"/>
      <c r="J2" s="9"/>
      <c r="K2" s="9"/>
    </row>
    <row r="3" spans="1:11" s="10" customFormat="1" ht="12.75">
      <c r="A3" s="466" t="s">
        <v>140</v>
      </c>
      <c r="B3" s="466"/>
      <c r="C3" s="466"/>
      <c r="D3" s="466"/>
      <c r="E3" s="466"/>
      <c r="F3" s="466"/>
      <c r="G3" s="466"/>
      <c r="H3" s="466"/>
      <c r="I3" s="11"/>
    </row>
    <row r="4" spans="1:11" s="10" customFormat="1" ht="15" customHeight="1">
      <c r="A4" s="10" t="s">
        <v>141</v>
      </c>
      <c r="C4" s="12"/>
      <c r="D4" s="12"/>
      <c r="G4" s="13"/>
      <c r="H4" s="13"/>
    </row>
    <row r="5" spans="1:11">
      <c r="A5" s="14"/>
      <c r="B5" s="5"/>
    </row>
    <row r="6" spans="1:11" ht="45">
      <c r="A6" s="17"/>
      <c r="B6" s="18" t="s">
        <v>142</v>
      </c>
      <c r="C6" s="19"/>
      <c r="D6" s="19"/>
      <c r="E6" s="18" t="s">
        <v>143</v>
      </c>
      <c r="F6" s="18" t="s">
        <v>144</v>
      </c>
      <c r="G6" s="473" t="s">
        <v>145</v>
      </c>
      <c r="H6" s="473"/>
    </row>
    <row r="7" spans="1:11" ht="15">
      <c r="A7" s="462" t="s">
        <v>75</v>
      </c>
      <c r="B7" s="462"/>
      <c r="C7" s="462"/>
      <c r="D7" s="462"/>
      <c r="E7" s="462"/>
      <c r="F7" s="462"/>
      <c r="G7" s="462"/>
      <c r="H7" s="104"/>
    </row>
    <row r="8" spans="1:11" ht="15">
      <c r="A8" s="464" t="s">
        <v>228</v>
      </c>
      <c r="B8" s="464"/>
      <c r="C8" s="464"/>
      <c r="D8" s="464"/>
      <c r="E8" s="464"/>
      <c r="F8" s="464"/>
      <c r="G8" s="464"/>
      <c r="H8" s="464"/>
    </row>
    <row r="9" spans="1:11" ht="15.75">
      <c r="A9" s="20" t="s">
        <v>148</v>
      </c>
      <c r="B9" s="84">
        <v>9.4</v>
      </c>
      <c r="C9" s="85"/>
      <c r="D9" s="85"/>
      <c r="E9" s="84">
        <v>8.9</v>
      </c>
      <c r="F9" s="84">
        <v>10</v>
      </c>
      <c r="G9" s="24" t="s">
        <v>149</v>
      </c>
      <c r="H9" s="70" t="s">
        <v>149</v>
      </c>
    </row>
    <row r="10" spans="1:11">
      <c r="A10" s="86" t="s">
        <v>150</v>
      </c>
      <c r="B10" s="56"/>
      <c r="C10" s="87"/>
      <c r="D10" s="88"/>
      <c r="E10" s="56"/>
      <c r="F10" s="56"/>
      <c r="G10" s="89"/>
      <c r="H10" s="90"/>
    </row>
    <row r="11" spans="1:11">
      <c r="A11" s="30" t="s">
        <v>151</v>
      </c>
      <c r="B11" s="26">
        <v>6.7</v>
      </c>
      <c r="C11" s="27"/>
      <c r="D11" s="28"/>
      <c r="E11" s="26">
        <v>5.6</v>
      </c>
      <c r="F11" s="26">
        <v>8</v>
      </c>
      <c r="G11" s="31" t="s">
        <v>152</v>
      </c>
      <c r="H11" s="83" t="s">
        <v>149</v>
      </c>
    </row>
    <row r="12" spans="1:11">
      <c r="A12" s="30" t="s">
        <v>153</v>
      </c>
      <c r="B12" s="26">
        <v>8.6999999999999993</v>
      </c>
      <c r="C12" s="27"/>
      <c r="D12" s="28"/>
      <c r="E12" s="26">
        <v>7.7</v>
      </c>
      <c r="F12" s="26">
        <v>9.8000000000000007</v>
      </c>
      <c r="G12" s="61">
        <v>1.6E-2</v>
      </c>
      <c r="H12" s="83" t="s">
        <v>149</v>
      </c>
    </row>
    <row r="13" spans="1:11">
      <c r="A13" s="30" t="s">
        <v>155</v>
      </c>
      <c r="B13" s="26">
        <v>14</v>
      </c>
      <c r="C13" s="27"/>
      <c r="D13" s="28"/>
      <c r="E13" s="26">
        <v>12.8</v>
      </c>
      <c r="F13" s="26">
        <v>15.2</v>
      </c>
      <c r="G13" s="33" t="s">
        <v>154</v>
      </c>
      <c r="H13" s="83" t="s">
        <v>149</v>
      </c>
    </row>
    <row r="14" spans="1:11">
      <c r="A14" s="30" t="s">
        <v>157</v>
      </c>
      <c r="B14" s="26">
        <v>7.6</v>
      </c>
      <c r="C14" s="27"/>
      <c r="D14" s="28"/>
      <c r="E14" s="26">
        <v>6.8</v>
      </c>
      <c r="F14" s="26">
        <v>8.6</v>
      </c>
      <c r="G14" s="42">
        <v>0.22500000000000001</v>
      </c>
      <c r="H14" s="83" t="s">
        <v>149</v>
      </c>
    </row>
    <row r="15" spans="1:11">
      <c r="A15" s="34" t="s">
        <v>158</v>
      </c>
      <c r="B15" s="21">
        <v>13.1</v>
      </c>
      <c r="C15" s="22"/>
      <c r="D15" s="23"/>
      <c r="E15" s="21">
        <v>9.4</v>
      </c>
      <c r="F15" s="21">
        <v>18</v>
      </c>
      <c r="G15" s="35">
        <v>4.0000000000000001E-3</v>
      </c>
      <c r="H15" s="70" t="s">
        <v>149</v>
      </c>
    </row>
    <row r="16" spans="1:11">
      <c r="A16" s="36" t="s">
        <v>159</v>
      </c>
      <c r="B16" s="37">
        <v>6.9</v>
      </c>
      <c r="C16" s="39"/>
      <c r="D16" s="39"/>
      <c r="E16" s="37">
        <v>5.8</v>
      </c>
      <c r="F16" s="37">
        <v>8.1999999999999993</v>
      </c>
      <c r="G16" s="24" t="s">
        <v>149</v>
      </c>
      <c r="H16" s="70" t="s">
        <v>149</v>
      </c>
    </row>
    <row r="17" spans="1:8" ht="30">
      <c r="A17" s="40" t="s">
        <v>160</v>
      </c>
      <c r="B17" s="26"/>
      <c r="C17" s="28"/>
      <c r="D17" s="28"/>
      <c r="E17" s="26"/>
      <c r="F17" s="26"/>
      <c r="G17" s="42"/>
    </row>
    <row r="18" spans="1:8">
      <c r="A18" s="30" t="s">
        <v>312</v>
      </c>
      <c r="B18" s="26">
        <v>11.8</v>
      </c>
      <c r="C18" s="28"/>
      <c r="D18" s="28"/>
      <c r="E18" s="26">
        <v>8.4</v>
      </c>
      <c r="F18" s="26">
        <v>16.399999999999999</v>
      </c>
      <c r="G18" s="33">
        <v>3.0000000000000001E-3</v>
      </c>
      <c r="H18" s="42" t="s">
        <v>152</v>
      </c>
    </row>
    <row r="19" spans="1:8">
      <c r="A19" s="30" t="s">
        <v>106</v>
      </c>
      <c r="B19" s="26">
        <v>5.4</v>
      </c>
      <c r="C19" s="28"/>
      <c r="D19" s="28"/>
      <c r="E19" s="26">
        <v>4.2</v>
      </c>
      <c r="F19" s="26">
        <v>6.9</v>
      </c>
      <c r="G19" s="42" t="s">
        <v>152</v>
      </c>
      <c r="H19" s="33">
        <v>3.0000000000000001E-3</v>
      </c>
    </row>
    <row r="20" spans="1:8">
      <c r="A20" s="30" t="s">
        <v>163</v>
      </c>
      <c r="B20" s="442" t="s">
        <v>164</v>
      </c>
      <c r="C20" s="43"/>
      <c r="D20" s="43"/>
      <c r="E20" s="442" t="s">
        <v>164</v>
      </c>
      <c r="F20" s="442" t="s">
        <v>164</v>
      </c>
      <c r="G20" s="442" t="s">
        <v>164</v>
      </c>
      <c r="H20" s="442" t="s">
        <v>164</v>
      </c>
    </row>
    <row r="21" spans="1:8">
      <c r="A21" s="30" t="s">
        <v>161</v>
      </c>
      <c r="B21" s="442" t="s">
        <v>164</v>
      </c>
      <c r="C21" s="43"/>
      <c r="D21" s="43"/>
      <c r="E21" s="442" t="s">
        <v>164</v>
      </c>
      <c r="F21" s="442" t="s">
        <v>164</v>
      </c>
      <c r="G21" s="442" t="s">
        <v>164</v>
      </c>
      <c r="H21" s="442" t="s">
        <v>164</v>
      </c>
    </row>
    <row r="22" spans="1:8">
      <c r="A22" s="30" t="s">
        <v>313</v>
      </c>
      <c r="B22" s="26">
        <v>5.7</v>
      </c>
      <c r="C22" s="28" t="s">
        <v>162</v>
      </c>
      <c r="D22" s="28"/>
      <c r="E22" s="26">
        <v>2.2000000000000002</v>
      </c>
      <c r="F22" s="26">
        <v>13.8</v>
      </c>
      <c r="G22" s="42">
        <v>0.92200000000000004</v>
      </c>
      <c r="H22" s="42">
        <v>6.6000000000000003E-2</v>
      </c>
    </row>
    <row r="23" spans="1:8">
      <c r="A23" s="30" t="s">
        <v>314</v>
      </c>
      <c r="B23" s="26">
        <v>14.2</v>
      </c>
      <c r="C23" s="28" t="s">
        <v>162</v>
      </c>
      <c r="D23" s="28"/>
      <c r="E23" s="26">
        <v>6.3</v>
      </c>
      <c r="F23" s="26">
        <v>29.2</v>
      </c>
      <c r="G23" s="42">
        <v>0.122</v>
      </c>
      <c r="H23" s="42">
        <v>0.69099999999999995</v>
      </c>
    </row>
    <row r="24" spans="1:8">
      <c r="A24" s="30" t="s">
        <v>315</v>
      </c>
      <c r="B24" s="442" t="s">
        <v>164</v>
      </c>
      <c r="C24" s="43"/>
      <c r="D24" s="43"/>
      <c r="E24" s="442" t="s">
        <v>164</v>
      </c>
      <c r="F24" s="442" t="s">
        <v>164</v>
      </c>
      <c r="G24" s="442" t="s">
        <v>164</v>
      </c>
      <c r="H24" s="442" t="s">
        <v>164</v>
      </c>
    </row>
    <row r="25" spans="1:8">
      <c r="A25" s="30" t="s">
        <v>316</v>
      </c>
      <c r="B25" s="26">
        <v>9.4</v>
      </c>
      <c r="C25" s="28" t="s">
        <v>162</v>
      </c>
      <c r="D25" s="28"/>
      <c r="E25" s="26">
        <v>4.7</v>
      </c>
      <c r="F25" s="26">
        <v>18.2</v>
      </c>
      <c r="G25" s="42">
        <v>0.23200000000000001</v>
      </c>
      <c r="H25" s="42">
        <v>0.53500000000000003</v>
      </c>
    </row>
    <row r="26" spans="1:8">
      <c r="A26" s="49" t="s">
        <v>317</v>
      </c>
      <c r="B26" s="26">
        <v>11.3</v>
      </c>
      <c r="C26" s="28" t="s">
        <v>162</v>
      </c>
      <c r="D26" s="28"/>
      <c r="E26" s="26">
        <v>5</v>
      </c>
      <c r="F26" s="26">
        <v>23.4</v>
      </c>
      <c r="G26" s="42">
        <v>0.19500000000000001</v>
      </c>
      <c r="H26" s="42">
        <v>0.91</v>
      </c>
    </row>
    <row r="27" spans="1:8">
      <c r="A27" s="51" t="s">
        <v>165</v>
      </c>
      <c r="B27" s="56"/>
      <c r="C27" s="88"/>
      <c r="D27" s="88"/>
      <c r="E27" s="56"/>
      <c r="F27" s="56"/>
      <c r="G27" s="57"/>
      <c r="H27" s="91"/>
    </row>
    <row r="28" spans="1:8">
      <c r="A28" s="52" t="s">
        <v>166</v>
      </c>
      <c r="B28" s="26">
        <v>7.5</v>
      </c>
      <c r="C28" s="28"/>
      <c r="D28" s="28" t="s">
        <v>156</v>
      </c>
      <c r="E28" s="26">
        <v>5.8</v>
      </c>
      <c r="F28" s="26">
        <v>9.5</v>
      </c>
      <c r="G28" s="42" t="s">
        <v>152</v>
      </c>
      <c r="H28" s="83" t="s">
        <v>149</v>
      </c>
    </row>
    <row r="29" spans="1:8">
      <c r="A29" s="53" t="s">
        <v>167</v>
      </c>
      <c r="B29" s="21">
        <v>6.3</v>
      </c>
      <c r="C29" s="23"/>
      <c r="D29" s="23"/>
      <c r="E29" s="21">
        <v>4.9000000000000004</v>
      </c>
      <c r="F29" s="21">
        <v>8.1</v>
      </c>
      <c r="G29" s="58">
        <v>0.35</v>
      </c>
      <c r="H29" s="70" t="s">
        <v>149</v>
      </c>
    </row>
    <row r="30" spans="1:8">
      <c r="A30" s="51" t="s">
        <v>168</v>
      </c>
      <c r="B30" s="26"/>
      <c r="C30" s="28"/>
      <c r="D30" s="28"/>
      <c r="E30" s="26"/>
      <c r="F30" s="26"/>
      <c r="G30" s="42"/>
    </row>
    <row r="31" spans="1:8">
      <c r="A31" s="52" t="s">
        <v>169</v>
      </c>
      <c r="B31" s="26">
        <v>5</v>
      </c>
      <c r="C31" s="28"/>
      <c r="D31" s="28"/>
      <c r="E31" s="26">
        <v>3.1</v>
      </c>
      <c r="F31" s="26">
        <v>7.8</v>
      </c>
      <c r="G31" s="42" t="s">
        <v>152</v>
      </c>
      <c r="H31" s="83" t="s">
        <v>149</v>
      </c>
    </row>
    <row r="32" spans="1:8">
      <c r="A32" s="53" t="s">
        <v>170</v>
      </c>
      <c r="B32" s="26">
        <v>6.9</v>
      </c>
      <c r="C32" s="28"/>
      <c r="D32" s="28"/>
      <c r="E32" s="26">
        <v>5.7</v>
      </c>
      <c r="F32" s="26">
        <v>8.3000000000000007</v>
      </c>
      <c r="G32" s="42">
        <v>0.154</v>
      </c>
      <c r="H32" s="70" t="s">
        <v>149</v>
      </c>
    </row>
    <row r="33" spans="1:8">
      <c r="A33" s="59" t="s">
        <v>171</v>
      </c>
      <c r="B33" s="56"/>
      <c r="C33" s="88"/>
      <c r="D33" s="88"/>
      <c r="E33" s="56"/>
      <c r="F33" s="56"/>
      <c r="G33" s="57"/>
    </row>
    <row r="34" spans="1:8">
      <c r="A34" s="52" t="s">
        <v>172</v>
      </c>
      <c r="B34" s="26">
        <v>7.9</v>
      </c>
      <c r="C34" s="28"/>
      <c r="D34" s="28"/>
      <c r="E34" s="26">
        <v>6.3</v>
      </c>
      <c r="F34" s="26">
        <v>9.9</v>
      </c>
      <c r="G34" s="42" t="s">
        <v>152</v>
      </c>
      <c r="H34" s="83" t="s">
        <v>149</v>
      </c>
    </row>
    <row r="35" spans="1:8">
      <c r="A35" s="52" t="s">
        <v>173</v>
      </c>
      <c r="B35" s="26">
        <v>5.8</v>
      </c>
      <c r="C35" s="28"/>
      <c r="D35" s="28"/>
      <c r="E35" s="26">
        <v>3.5</v>
      </c>
      <c r="F35" s="26">
        <v>9.3000000000000007</v>
      </c>
      <c r="G35" s="42">
        <v>0.20200000000000001</v>
      </c>
      <c r="H35" s="83" t="s">
        <v>149</v>
      </c>
    </row>
    <row r="36" spans="1:8">
      <c r="A36" s="53" t="s">
        <v>174</v>
      </c>
      <c r="B36" s="21">
        <v>4.4000000000000004</v>
      </c>
      <c r="C36" s="23"/>
      <c r="D36" s="23"/>
      <c r="E36" s="21">
        <v>3.1</v>
      </c>
      <c r="F36" s="21">
        <v>6.2</v>
      </c>
      <c r="G36" s="58">
        <v>4.0000000000000001E-3</v>
      </c>
      <c r="H36" s="70" t="s">
        <v>149</v>
      </c>
    </row>
    <row r="37" spans="1:8" ht="15">
      <c r="A37" s="462" t="s">
        <v>229</v>
      </c>
      <c r="B37" s="462"/>
      <c r="C37" s="462"/>
      <c r="D37" s="462"/>
      <c r="E37" s="462"/>
      <c r="F37" s="462"/>
      <c r="G37" s="462"/>
      <c r="H37" s="104"/>
    </row>
    <row r="38" spans="1:8" ht="15" customHeight="1">
      <c r="A38" s="464" t="s">
        <v>230</v>
      </c>
      <c r="B38" s="464"/>
      <c r="C38" s="464"/>
      <c r="D38" s="464"/>
      <c r="E38" s="464"/>
      <c r="F38" s="464"/>
      <c r="G38" s="464"/>
      <c r="H38" s="464"/>
    </row>
    <row r="39" spans="1:8" ht="15.75">
      <c r="A39" s="20" t="s">
        <v>148</v>
      </c>
      <c r="B39" s="84">
        <v>3.8</v>
      </c>
      <c r="C39" s="85"/>
      <c r="D39" s="85"/>
      <c r="E39" s="84">
        <v>3.5</v>
      </c>
      <c r="F39" s="84">
        <v>4.2</v>
      </c>
      <c r="G39" s="24" t="s">
        <v>149</v>
      </c>
      <c r="H39" s="70" t="s">
        <v>149</v>
      </c>
    </row>
    <row r="40" spans="1:8">
      <c r="A40" s="86" t="s">
        <v>150</v>
      </c>
      <c r="B40" s="56"/>
      <c r="C40" s="87"/>
      <c r="D40" s="88"/>
      <c r="E40" s="56"/>
      <c r="F40" s="56"/>
      <c r="G40" s="89"/>
      <c r="H40" s="90"/>
    </row>
    <row r="41" spans="1:8">
      <c r="A41" s="30" t="s">
        <v>151</v>
      </c>
      <c r="B41" s="26">
        <v>2.2000000000000002</v>
      </c>
      <c r="C41" s="27"/>
      <c r="D41" s="28"/>
      <c r="E41" s="26">
        <v>1.6</v>
      </c>
      <c r="F41" s="26">
        <v>3</v>
      </c>
      <c r="G41" s="31" t="s">
        <v>152</v>
      </c>
      <c r="H41" s="83" t="s">
        <v>149</v>
      </c>
    </row>
    <row r="42" spans="1:8">
      <c r="A42" s="30" t="s">
        <v>153</v>
      </c>
      <c r="B42" s="26">
        <v>3.4</v>
      </c>
      <c r="C42" s="27"/>
      <c r="D42" s="28"/>
      <c r="E42" s="26">
        <v>2.7</v>
      </c>
      <c r="F42" s="26">
        <v>4.0999999999999996</v>
      </c>
      <c r="G42" s="61">
        <v>2.1000000000000001E-2</v>
      </c>
      <c r="H42" s="83" t="s">
        <v>149</v>
      </c>
    </row>
    <row r="43" spans="1:8">
      <c r="A43" s="30" t="s">
        <v>155</v>
      </c>
      <c r="B43" s="26">
        <v>4.7</v>
      </c>
      <c r="C43" s="27"/>
      <c r="D43" s="28"/>
      <c r="E43" s="26">
        <v>4</v>
      </c>
      <c r="F43" s="26">
        <v>5.5</v>
      </c>
      <c r="G43" s="33" t="s">
        <v>154</v>
      </c>
      <c r="H43" s="83" t="s">
        <v>149</v>
      </c>
    </row>
    <row r="44" spans="1:8">
      <c r="A44" s="30" t="s">
        <v>157</v>
      </c>
      <c r="B44" s="26">
        <v>3.8</v>
      </c>
      <c r="C44" s="27"/>
      <c r="D44" s="28"/>
      <c r="E44" s="26">
        <v>3.3</v>
      </c>
      <c r="F44" s="26">
        <v>4.5</v>
      </c>
      <c r="G44" s="33">
        <v>1E-3</v>
      </c>
      <c r="H44" s="83" t="s">
        <v>149</v>
      </c>
    </row>
    <row r="45" spans="1:8">
      <c r="A45" s="34" t="s">
        <v>158</v>
      </c>
      <c r="B45" s="21">
        <v>8.4</v>
      </c>
      <c r="C45" s="22"/>
      <c r="D45" s="23"/>
      <c r="E45" s="21">
        <v>5.2</v>
      </c>
      <c r="F45" s="21">
        <v>13.2</v>
      </c>
      <c r="G45" s="35">
        <v>3.0000000000000001E-3</v>
      </c>
      <c r="H45" s="70" t="s">
        <v>149</v>
      </c>
    </row>
    <row r="46" spans="1:8">
      <c r="A46" s="36" t="s">
        <v>159</v>
      </c>
      <c r="B46" s="37">
        <v>2.2999999999999998</v>
      </c>
      <c r="C46" s="39"/>
      <c r="D46" s="39"/>
      <c r="E46" s="37">
        <v>1.7</v>
      </c>
      <c r="F46" s="37">
        <v>3.1</v>
      </c>
      <c r="G46" s="24" t="s">
        <v>149</v>
      </c>
      <c r="H46" s="70" t="s">
        <v>149</v>
      </c>
    </row>
    <row r="47" spans="1:8" ht="30">
      <c r="A47" s="40" t="s">
        <v>160</v>
      </c>
      <c r="B47" s="26"/>
      <c r="C47" s="28"/>
      <c r="D47" s="28"/>
      <c r="E47" s="26"/>
      <c r="F47" s="26"/>
      <c r="G47" s="42"/>
    </row>
    <row r="48" spans="1:8">
      <c r="A48" s="30" t="s">
        <v>312</v>
      </c>
      <c r="B48" s="26">
        <v>1.4</v>
      </c>
      <c r="C48" s="28" t="s">
        <v>162</v>
      </c>
      <c r="D48" s="28"/>
      <c r="E48" s="26">
        <v>0.7</v>
      </c>
      <c r="F48" s="26">
        <v>2.5</v>
      </c>
      <c r="G48" s="33">
        <v>0.13</v>
      </c>
      <c r="H48" s="83" t="s">
        <v>149</v>
      </c>
    </row>
    <row r="49" spans="1:8">
      <c r="A49" s="30" t="s">
        <v>106</v>
      </c>
      <c r="B49" s="26">
        <v>2.4</v>
      </c>
      <c r="C49" s="28"/>
      <c r="D49" s="28"/>
      <c r="E49" s="26">
        <v>1.5</v>
      </c>
      <c r="F49" s="26">
        <v>3.7</v>
      </c>
      <c r="G49" s="42" t="s">
        <v>152</v>
      </c>
      <c r="H49" s="83" t="s">
        <v>149</v>
      </c>
    </row>
    <row r="50" spans="1:8">
      <c r="A50" s="30" t="s">
        <v>163</v>
      </c>
      <c r="B50" s="26">
        <v>1.7</v>
      </c>
      <c r="C50" s="28" t="s">
        <v>162</v>
      </c>
      <c r="D50" s="28"/>
      <c r="E50" s="26">
        <v>0.4</v>
      </c>
      <c r="F50" s="26">
        <v>6.4</v>
      </c>
      <c r="G50" s="42">
        <v>0.58299999999999996</v>
      </c>
      <c r="H50" s="83" t="s">
        <v>149</v>
      </c>
    </row>
    <row r="51" spans="1:8">
      <c r="A51" s="30" t="s">
        <v>161</v>
      </c>
      <c r="B51" s="442" t="s">
        <v>164</v>
      </c>
      <c r="C51" s="43"/>
      <c r="D51" s="43"/>
      <c r="E51" s="442" t="s">
        <v>164</v>
      </c>
      <c r="F51" s="442" t="s">
        <v>164</v>
      </c>
      <c r="G51" s="442" t="s">
        <v>164</v>
      </c>
      <c r="H51" s="83" t="s">
        <v>149</v>
      </c>
    </row>
    <row r="52" spans="1:8">
      <c r="A52" s="30" t="s">
        <v>313</v>
      </c>
      <c r="B52" s="26">
        <v>3</v>
      </c>
      <c r="C52" s="28" t="s">
        <v>162</v>
      </c>
      <c r="D52" s="28"/>
      <c r="E52" s="26">
        <v>1.1000000000000001</v>
      </c>
      <c r="F52" s="26">
        <v>7.5</v>
      </c>
      <c r="G52" s="42">
        <v>0.72299999999999998</v>
      </c>
      <c r="H52" s="83" t="s">
        <v>149</v>
      </c>
    </row>
    <row r="53" spans="1:8">
      <c r="A53" s="30" t="s">
        <v>314</v>
      </c>
      <c r="B53" s="442" t="s">
        <v>164</v>
      </c>
      <c r="C53" s="43"/>
      <c r="D53" s="43"/>
      <c r="E53" s="442" t="s">
        <v>164</v>
      </c>
      <c r="F53" s="442" t="s">
        <v>164</v>
      </c>
      <c r="G53" s="442" t="s">
        <v>164</v>
      </c>
      <c r="H53" s="83" t="s">
        <v>149</v>
      </c>
    </row>
    <row r="54" spans="1:8">
      <c r="A54" s="30" t="s">
        <v>315</v>
      </c>
      <c r="B54" s="442" t="s">
        <v>164</v>
      </c>
      <c r="C54" s="43"/>
      <c r="D54" s="43"/>
      <c r="E54" s="442" t="s">
        <v>164</v>
      </c>
      <c r="F54" s="442" t="s">
        <v>164</v>
      </c>
      <c r="G54" s="442" t="s">
        <v>164</v>
      </c>
      <c r="H54" s="83" t="s">
        <v>149</v>
      </c>
    </row>
    <row r="55" spans="1:8">
      <c r="A55" s="30" t="s">
        <v>316</v>
      </c>
      <c r="B55" s="26">
        <v>1.2</v>
      </c>
      <c r="C55" s="28" t="s">
        <v>162</v>
      </c>
      <c r="D55" s="28"/>
      <c r="E55" s="26">
        <v>0.3</v>
      </c>
      <c r="F55" s="26">
        <v>4.5999999999999996</v>
      </c>
      <c r="G55" s="42">
        <v>0.20499999999999999</v>
      </c>
      <c r="H55" s="83" t="s">
        <v>149</v>
      </c>
    </row>
    <row r="56" spans="1:8">
      <c r="A56" s="49" t="s">
        <v>317</v>
      </c>
      <c r="B56" s="26">
        <v>0</v>
      </c>
      <c r="C56" s="28" t="s">
        <v>178</v>
      </c>
      <c r="D56" s="28"/>
      <c r="E56" s="31" t="s">
        <v>149</v>
      </c>
      <c r="F56" s="31" t="s">
        <v>149</v>
      </c>
      <c r="G56" s="71" t="s">
        <v>154</v>
      </c>
      <c r="H56" s="70" t="s">
        <v>149</v>
      </c>
    </row>
    <row r="57" spans="1:8">
      <c r="A57" s="51" t="s">
        <v>165</v>
      </c>
      <c r="B57" s="56"/>
      <c r="C57" s="88"/>
      <c r="D57" s="88"/>
      <c r="E57" s="56"/>
      <c r="F57" s="56"/>
      <c r="G57" s="57"/>
      <c r="H57" s="91"/>
    </row>
    <row r="58" spans="1:8">
      <c r="A58" s="52" t="s">
        <v>166</v>
      </c>
      <c r="B58" s="26">
        <v>2.2000000000000002</v>
      </c>
      <c r="C58" s="28"/>
      <c r="D58" s="28"/>
      <c r="E58" s="26">
        <v>1.5</v>
      </c>
      <c r="F58" s="26">
        <v>3.4</v>
      </c>
      <c r="G58" s="42" t="s">
        <v>152</v>
      </c>
      <c r="H58" s="83" t="s">
        <v>149</v>
      </c>
    </row>
    <row r="59" spans="1:8">
      <c r="A59" s="53" t="s">
        <v>167</v>
      </c>
      <c r="B59" s="21">
        <v>2.2999999999999998</v>
      </c>
      <c r="C59" s="23"/>
      <c r="D59" s="23"/>
      <c r="E59" s="21">
        <v>1.5</v>
      </c>
      <c r="F59" s="21">
        <v>3.5</v>
      </c>
      <c r="G59" s="58">
        <v>0.96299999999999997</v>
      </c>
      <c r="H59" s="70" t="s">
        <v>149</v>
      </c>
    </row>
    <row r="60" spans="1:8">
      <c r="A60" s="51" t="s">
        <v>168</v>
      </c>
      <c r="B60" s="26"/>
      <c r="C60" s="28"/>
      <c r="D60" s="28"/>
      <c r="E60" s="26"/>
      <c r="F60" s="26"/>
      <c r="G60" s="42"/>
    </row>
    <row r="61" spans="1:8">
      <c r="A61" s="52" t="s">
        <v>169</v>
      </c>
      <c r="B61" s="26">
        <v>2.7</v>
      </c>
      <c r="C61" s="28" t="s">
        <v>162</v>
      </c>
      <c r="D61" s="28"/>
      <c r="E61" s="26">
        <v>1.4</v>
      </c>
      <c r="F61" s="26">
        <v>4.9000000000000004</v>
      </c>
      <c r="G61" s="42" t="s">
        <v>152</v>
      </c>
      <c r="H61" s="83" t="s">
        <v>149</v>
      </c>
    </row>
    <row r="62" spans="1:8">
      <c r="A62" s="53" t="s">
        <v>170</v>
      </c>
      <c r="B62" s="26">
        <v>2</v>
      </c>
      <c r="C62" s="28"/>
      <c r="D62" s="28"/>
      <c r="E62" s="26">
        <v>1.4</v>
      </c>
      <c r="F62" s="26">
        <v>2.8</v>
      </c>
      <c r="G62" s="42">
        <v>0.48499999999999999</v>
      </c>
      <c r="H62" s="70" t="s">
        <v>149</v>
      </c>
    </row>
    <row r="63" spans="1:8">
      <c r="A63" s="59" t="s">
        <v>171</v>
      </c>
      <c r="B63" s="56"/>
      <c r="C63" s="88"/>
      <c r="D63" s="88"/>
      <c r="E63" s="56"/>
      <c r="F63" s="56"/>
      <c r="G63" s="57"/>
    </row>
    <row r="64" spans="1:8">
      <c r="A64" s="52" t="s">
        <v>172</v>
      </c>
      <c r="B64" s="26">
        <v>2.2999999999999998</v>
      </c>
      <c r="C64" s="28"/>
      <c r="D64" s="28"/>
      <c r="E64" s="26">
        <v>1.6</v>
      </c>
      <c r="F64" s="26">
        <v>3.4</v>
      </c>
      <c r="G64" s="42" t="s">
        <v>152</v>
      </c>
      <c r="H64" s="83" t="s">
        <v>149</v>
      </c>
    </row>
    <row r="65" spans="1:11">
      <c r="A65" s="52" t="s">
        <v>173</v>
      </c>
      <c r="B65" s="26">
        <v>2</v>
      </c>
      <c r="C65" s="28" t="s">
        <v>162</v>
      </c>
      <c r="D65" s="28"/>
      <c r="E65" s="26">
        <v>0.7</v>
      </c>
      <c r="F65" s="26">
        <v>5.6</v>
      </c>
      <c r="G65" s="42">
        <v>0.81200000000000006</v>
      </c>
      <c r="H65" s="83" t="s">
        <v>149</v>
      </c>
    </row>
    <row r="66" spans="1:11">
      <c r="A66" s="53" t="s">
        <v>174</v>
      </c>
      <c r="B66" s="21">
        <v>2.1</v>
      </c>
      <c r="C66" s="23"/>
      <c r="D66" s="23"/>
      <c r="E66" s="21">
        <v>1.2</v>
      </c>
      <c r="F66" s="21">
        <v>3.7</v>
      </c>
      <c r="G66" s="58">
        <v>0.78600000000000003</v>
      </c>
      <c r="H66" s="70" t="s">
        <v>149</v>
      </c>
    </row>
    <row r="67" spans="1:11" s="64" customFormat="1" ht="15.75" customHeight="1">
      <c r="A67" s="467" t="s">
        <v>181</v>
      </c>
      <c r="B67" s="467"/>
      <c r="C67" s="467"/>
      <c r="D67" s="467"/>
      <c r="E67" s="467"/>
      <c r="F67" s="467"/>
      <c r="G67" s="467"/>
      <c r="H67" s="467"/>
    </row>
    <row r="68" spans="1:11" s="64" customFormat="1" ht="24.75" customHeight="1">
      <c r="A68" s="465" t="s">
        <v>182</v>
      </c>
      <c r="B68" s="465"/>
      <c r="C68" s="465"/>
      <c r="D68" s="465"/>
      <c r="E68" s="465"/>
      <c r="F68" s="465"/>
      <c r="G68" s="465"/>
      <c r="H68" s="92"/>
      <c r="I68" s="66"/>
      <c r="J68" s="66"/>
      <c r="K68" s="66"/>
    </row>
    <row r="69" spans="1:11" s="64" customFormat="1" ht="15" customHeight="1">
      <c r="A69" s="10" t="s">
        <v>183</v>
      </c>
      <c r="B69" s="66"/>
      <c r="C69" s="66"/>
      <c r="D69" s="66"/>
      <c r="E69" s="66"/>
      <c r="F69" s="66"/>
      <c r="G69" s="66"/>
      <c r="H69" s="92"/>
      <c r="I69" s="66"/>
      <c r="J69" s="66"/>
      <c r="K69" s="66"/>
    </row>
    <row r="70" spans="1:11" s="64" customFormat="1" ht="15" customHeight="1">
      <c r="A70" s="10" t="s">
        <v>184</v>
      </c>
      <c r="B70" s="66"/>
      <c r="C70" s="66"/>
      <c r="D70" s="66"/>
      <c r="E70" s="66"/>
      <c r="F70" s="66"/>
      <c r="G70" s="66"/>
      <c r="H70" s="92"/>
      <c r="I70" s="66"/>
      <c r="J70" s="66"/>
      <c r="K70" s="66"/>
    </row>
    <row r="71" spans="1:11" s="10" customFormat="1" ht="15" customHeight="1">
      <c r="A71" s="468" t="s">
        <v>185</v>
      </c>
      <c r="B71" s="468"/>
      <c r="C71" s="468"/>
      <c r="D71" s="468"/>
      <c r="E71" s="468"/>
      <c r="F71" s="468"/>
      <c r="G71" s="468"/>
      <c r="H71" s="13"/>
    </row>
    <row r="72" spans="1:11" s="10" customFormat="1" ht="15" customHeight="1">
      <c r="A72" s="468" t="s">
        <v>186</v>
      </c>
      <c r="B72" s="468"/>
      <c r="C72" s="468"/>
      <c r="D72" s="468"/>
      <c r="E72" s="468"/>
      <c r="F72" s="468"/>
      <c r="G72" s="468"/>
      <c r="H72" s="13"/>
    </row>
    <row r="73" spans="1:11" s="64" customFormat="1" ht="15" customHeight="1">
      <c r="A73" s="467" t="s">
        <v>187</v>
      </c>
      <c r="B73" s="467"/>
      <c r="C73" s="467"/>
      <c r="D73" s="467"/>
      <c r="E73" s="467"/>
      <c r="F73" s="467"/>
      <c r="G73" s="467"/>
      <c r="H73" s="47"/>
    </row>
    <row r="74" spans="1:11" ht="15.75">
      <c r="A74" s="68" t="s">
        <v>188</v>
      </c>
      <c r="B74" s="10"/>
      <c r="C74" s="100"/>
      <c r="D74" s="100"/>
      <c r="E74" s="10"/>
      <c r="F74" s="10"/>
      <c r="G74" s="13"/>
    </row>
  </sheetData>
  <mergeCells count="12">
    <mergeCell ref="A73:G73"/>
    <mergeCell ref="A2:H2"/>
    <mergeCell ref="A3:H3"/>
    <mergeCell ref="G6:H6"/>
    <mergeCell ref="A8:H8"/>
    <mergeCell ref="A7:G7"/>
    <mergeCell ref="A37:G37"/>
    <mergeCell ref="A38:H38"/>
    <mergeCell ref="A67:H67"/>
    <mergeCell ref="A68:G68"/>
    <mergeCell ref="A71:G71"/>
    <mergeCell ref="A72:G72"/>
  </mergeCells>
  <conditionalFormatting sqref="G1 G4:G5 G68:G1048576 G17:G19 H48:H51 G47:G50 G22 G52">
    <cfRule type="cellIs" dxfId="428" priority="189" operator="lessThan">
      <formula>0.05</formula>
    </cfRule>
    <cfRule type="cellIs" priority="190" operator="lessThan">
      <formula>0.05</formula>
    </cfRule>
    <cfRule type="cellIs" dxfId="427" priority="191" operator="lessThan">
      <formula>0.05</formula>
    </cfRule>
  </conditionalFormatting>
  <conditionalFormatting sqref="H1 H4:H5 H68:H1048576 H18">
    <cfRule type="cellIs" dxfId="426" priority="188" operator="lessThan">
      <formula>0.05</formula>
    </cfRule>
  </conditionalFormatting>
  <conditionalFormatting sqref="H9">
    <cfRule type="cellIs" dxfId="425" priority="178" operator="lessThan">
      <formula>0.05</formula>
    </cfRule>
    <cfRule type="cellIs" priority="179" operator="lessThan">
      <formula>0.05</formula>
    </cfRule>
    <cfRule type="cellIs" dxfId="424" priority="180" operator="lessThan">
      <formula>0.05</formula>
    </cfRule>
  </conditionalFormatting>
  <conditionalFormatting sqref="G16">
    <cfRule type="cellIs" dxfId="423" priority="175" operator="lessThan">
      <formula>0.05</formula>
    </cfRule>
    <cfRule type="cellIs" priority="176" operator="lessThan">
      <formula>0.05</formula>
    </cfRule>
    <cfRule type="cellIs" dxfId="422" priority="177" operator="lessThan">
      <formula>0.05</formula>
    </cfRule>
  </conditionalFormatting>
  <conditionalFormatting sqref="H16">
    <cfRule type="cellIs" dxfId="421" priority="172" operator="lessThan">
      <formula>0.05</formula>
    </cfRule>
    <cfRule type="cellIs" priority="173" operator="lessThan">
      <formula>0.05</formula>
    </cfRule>
    <cfRule type="cellIs" dxfId="420" priority="174" operator="lessThan">
      <formula>0.05</formula>
    </cfRule>
  </conditionalFormatting>
  <conditionalFormatting sqref="H17:H18 H23 H25:H27">
    <cfRule type="cellIs" dxfId="419" priority="187" operator="lessThan">
      <formula>0.05</formula>
    </cfRule>
  </conditionalFormatting>
  <conditionalFormatting sqref="G27 G30:G36">
    <cfRule type="cellIs" dxfId="418" priority="184" operator="lessThan">
      <formula>0.05</formula>
    </cfRule>
    <cfRule type="cellIs" priority="185" operator="lessThan">
      <formula>0.05</formula>
    </cfRule>
    <cfRule type="cellIs" dxfId="417" priority="186" operator="lessThan">
      <formula>0.05</formula>
    </cfRule>
  </conditionalFormatting>
  <conditionalFormatting sqref="G9">
    <cfRule type="cellIs" dxfId="416" priority="181" operator="lessThan">
      <formula>0.05</formula>
    </cfRule>
    <cfRule type="cellIs" priority="182" operator="lessThan">
      <formula>0.05</formula>
    </cfRule>
    <cfRule type="cellIs" dxfId="415" priority="183" operator="lessThan">
      <formula>0.05</formula>
    </cfRule>
  </conditionalFormatting>
  <conditionalFormatting sqref="F9">
    <cfRule type="cellIs" dxfId="414" priority="166" operator="lessThan">
      <formula>0.05</formula>
    </cfRule>
    <cfRule type="cellIs" priority="167" operator="lessThan">
      <formula>0.05</formula>
    </cfRule>
    <cfRule type="cellIs" dxfId="413" priority="168" operator="lessThan">
      <formula>0.05</formula>
    </cfRule>
  </conditionalFormatting>
  <conditionalFormatting sqref="E9">
    <cfRule type="cellIs" dxfId="412" priority="169" operator="lessThan">
      <formula>0.05</formula>
    </cfRule>
    <cfRule type="cellIs" priority="170" operator="lessThan">
      <formula>0.05</formula>
    </cfRule>
    <cfRule type="cellIs" dxfId="411" priority="171" operator="lessThan">
      <formula>0.05</formula>
    </cfRule>
  </conditionalFormatting>
  <conditionalFormatting sqref="B9">
    <cfRule type="cellIs" dxfId="410" priority="163" operator="lessThan">
      <formula>0.05</formula>
    </cfRule>
    <cfRule type="cellIs" priority="164" operator="lessThan">
      <formula>0.05</formula>
    </cfRule>
    <cfRule type="cellIs" dxfId="409" priority="165" operator="lessThan">
      <formula>0.05</formula>
    </cfRule>
  </conditionalFormatting>
  <conditionalFormatting sqref="G18">
    <cfRule type="cellIs" dxfId="408" priority="160" operator="lessThan">
      <formula>0.05</formula>
    </cfRule>
    <cfRule type="cellIs" priority="161" operator="lessThan">
      <formula>0.05</formula>
    </cfRule>
    <cfRule type="cellIs" dxfId="407" priority="162" operator="lessThan">
      <formula>0.05</formula>
    </cfRule>
  </conditionalFormatting>
  <conditionalFormatting sqref="G23">
    <cfRule type="cellIs" dxfId="406" priority="157" operator="lessThan">
      <formula>0.05</formula>
    </cfRule>
    <cfRule type="cellIs" priority="158" operator="lessThan">
      <formula>0.05</formula>
    </cfRule>
    <cfRule type="cellIs" dxfId="405" priority="159" operator="lessThan">
      <formula>0.05</formula>
    </cfRule>
  </conditionalFormatting>
  <conditionalFormatting sqref="G25">
    <cfRule type="cellIs" dxfId="404" priority="154" operator="lessThan">
      <formula>0.05</formula>
    </cfRule>
    <cfRule type="cellIs" priority="155" operator="lessThan">
      <formula>0.05</formula>
    </cfRule>
    <cfRule type="cellIs" dxfId="403" priority="156" operator="lessThan">
      <formula>0.05</formula>
    </cfRule>
  </conditionalFormatting>
  <conditionalFormatting sqref="G26">
    <cfRule type="cellIs" dxfId="402" priority="151" operator="lessThan">
      <formula>0.05</formula>
    </cfRule>
    <cfRule type="cellIs" priority="152" operator="lessThan">
      <formula>0.05</formula>
    </cfRule>
    <cfRule type="cellIs" dxfId="401" priority="153" operator="lessThan">
      <formula>0.05</formula>
    </cfRule>
  </conditionalFormatting>
  <conditionalFormatting sqref="H22">
    <cfRule type="cellIs" dxfId="400" priority="145" operator="lessThan">
      <formula>0.05</formula>
    </cfRule>
    <cfRule type="cellIs" priority="146" operator="lessThan">
      <formula>0.05</formula>
    </cfRule>
    <cfRule type="cellIs" dxfId="399" priority="147" operator="lessThan">
      <formula>0.05</formula>
    </cfRule>
  </conditionalFormatting>
  <conditionalFormatting sqref="G28">
    <cfRule type="cellIs" dxfId="398" priority="142" operator="lessThan">
      <formula>0.05</formula>
    </cfRule>
    <cfRule type="cellIs" priority="143" operator="lessThan">
      <formula>0.05</formula>
    </cfRule>
    <cfRule type="cellIs" dxfId="397" priority="144" operator="lessThan">
      <formula>0.05</formula>
    </cfRule>
  </conditionalFormatting>
  <conditionalFormatting sqref="G29">
    <cfRule type="cellIs" dxfId="396" priority="139" operator="lessThan">
      <formula>0.05</formula>
    </cfRule>
    <cfRule type="cellIs" priority="140" operator="lessThan">
      <formula>0.05</formula>
    </cfRule>
    <cfRule type="cellIs" dxfId="395" priority="141" operator="lessThan">
      <formula>0.05</formula>
    </cfRule>
  </conditionalFormatting>
  <conditionalFormatting sqref="G46">
    <cfRule type="cellIs" dxfId="394" priority="132" operator="lessThan">
      <formula>0.05</formula>
    </cfRule>
    <cfRule type="cellIs" priority="133" operator="lessThan">
      <formula>0.05</formula>
    </cfRule>
    <cfRule type="cellIs" dxfId="393" priority="134" operator="lessThan">
      <formula>0.05</formula>
    </cfRule>
  </conditionalFormatting>
  <conditionalFormatting sqref="H46">
    <cfRule type="cellIs" dxfId="392" priority="129" operator="lessThan">
      <formula>0.05</formula>
    </cfRule>
    <cfRule type="cellIs" priority="130" operator="lessThan">
      <formula>0.05</formula>
    </cfRule>
    <cfRule type="cellIs" dxfId="391" priority="131" operator="lessThan">
      <formula>0.05</formula>
    </cfRule>
  </conditionalFormatting>
  <conditionalFormatting sqref="H47:H48 H57">
    <cfRule type="cellIs" dxfId="390" priority="138" operator="lessThan">
      <formula>0.05</formula>
    </cfRule>
  </conditionalFormatting>
  <conditionalFormatting sqref="G57 G60:G66">
    <cfRule type="cellIs" dxfId="389" priority="135" operator="lessThan">
      <formula>0.05</formula>
    </cfRule>
    <cfRule type="cellIs" priority="136" operator="lessThan">
      <formula>0.05</formula>
    </cfRule>
    <cfRule type="cellIs" dxfId="388" priority="137" operator="lessThan">
      <formula>0.05</formula>
    </cfRule>
  </conditionalFormatting>
  <conditionalFormatting sqref="G48">
    <cfRule type="cellIs" dxfId="387" priority="126" operator="lessThan">
      <formula>0.05</formula>
    </cfRule>
    <cfRule type="cellIs" priority="127" operator="lessThan">
      <formula>0.05</formula>
    </cfRule>
    <cfRule type="cellIs" dxfId="386" priority="128" operator="lessThan">
      <formula>0.05</formula>
    </cfRule>
  </conditionalFormatting>
  <conditionalFormatting sqref="G55">
    <cfRule type="cellIs" dxfId="385" priority="120" operator="lessThan">
      <formula>0.05</formula>
    </cfRule>
    <cfRule type="cellIs" priority="121" operator="lessThan">
      <formula>0.05</formula>
    </cfRule>
    <cfRule type="cellIs" dxfId="384" priority="122" operator="lessThan">
      <formula>0.05</formula>
    </cfRule>
  </conditionalFormatting>
  <conditionalFormatting sqref="G58">
    <cfRule type="cellIs" dxfId="383" priority="117" operator="lessThan">
      <formula>0.05</formula>
    </cfRule>
    <cfRule type="cellIs" priority="118" operator="lessThan">
      <formula>0.05</formula>
    </cfRule>
    <cfRule type="cellIs" dxfId="382" priority="119" operator="lessThan">
      <formula>0.05</formula>
    </cfRule>
  </conditionalFormatting>
  <conditionalFormatting sqref="G59">
    <cfRule type="cellIs" dxfId="381" priority="114" operator="lessThan">
      <formula>0.05</formula>
    </cfRule>
    <cfRule type="cellIs" priority="115" operator="lessThan">
      <formula>0.05</formula>
    </cfRule>
    <cfRule type="cellIs" dxfId="380" priority="116" operator="lessThan">
      <formula>0.05</formula>
    </cfRule>
  </conditionalFormatting>
  <conditionalFormatting sqref="H39">
    <cfRule type="cellIs" dxfId="379" priority="108" operator="lessThan">
      <formula>0.05</formula>
    </cfRule>
    <cfRule type="cellIs" priority="109" operator="lessThan">
      <formula>0.05</formula>
    </cfRule>
    <cfRule type="cellIs" dxfId="378" priority="110" operator="lessThan">
      <formula>0.05</formula>
    </cfRule>
  </conditionalFormatting>
  <conditionalFormatting sqref="G39">
    <cfRule type="cellIs" dxfId="377" priority="111" operator="lessThan">
      <formula>0.05</formula>
    </cfRule>
    <cfRule type="cellIs" priority="112" operator="lessThan">
      <formula>0.05</formula>
    </cfRule>
    <cfRule type="cellIs" dxfId="376" priority="113" operator="lessThan">
      <formula>0.05</formula>
    </cfRule>
  </conditionalFormatting>
  <conditionalFormatting sqref="F39">
    <cfRule type="cellIs" dxfId="375" priority="102" operator="lessThan">
      <formula>0.05</formula>
    </cfRule>
    <cfRule type="cellIs" priority="103" operator="lessThan">
      <formula>0.05</formula>
    </cfRule>
    <cfRule type="cellIs" dxfId="374" priority="104" operator="lessThan">
      <formula>0.05</formula>
    </cfRule>
  </conditionalFormatting>
  <conditionalFormatting sqref="E39">
    <cfRule type="cellIs" dxfId="373" priority="105" operator="lessThan">
      <formula>0.05</formula>
    </cfRule>
    <cfRule type="cellIs" priority="106" operator="lessThan">
      <formula>0.05</formula>
    </cfRule>
    <cfRule type="cellIs" dxfId="372" priority="107" operator="lessThan">
      <formula>0.05</formula>
    </cfRule>
  </conditionalFormatting>
  <conditionalFormatting sqref="B39">
    <cfRule type="cellIs" dxfId="371" priority="99" operator="lessThan">
      <formula>0.05</formula>
    </cfRule>
    <cfRule type="cellIs" priority="100" operator="lessThan">
      <formula>0.05</formula>
    </cfRule>
    <cfRule type="cellIs" dxfId="370" priority="101" operator="lessThan">
      <formula>0.05</formula>
    </cfRule>
  </conditionalFormatting>
  <conditionalFormatting sqref="H19">
    <cfRule type="cellIs" dxfId="369" priority="96" operator="lessThan">
      <formula>0.05</formula>
    </cfRule>
    <cfRule type="cellIs" priority="97" operator="lessThan">
      <formula>0.05</formula>
    </cfRule>
    <cfRule type="cellIs" dxfId="368" priority="98" operator="lessThan">
      <formula>0.05</formula>
    </cfRule>
  </conditionalFormatting>
  <conditionalFormatting sqref="E56">
    <cfRule type="cellIs" dxfId="367" priority="93" operator="lessThan">
      <formula>0.05</formula>
    </cfRule>
    <cfRule type="cellIs" priority="94" operator="lessThan">
      <formula>0.05</formula>
    </cfRule>
    <cfRule type="cellIs" dxfId="366" priority="95" operator="lessThan">
      <formula>0.05</formula>
    </cfRule>
  </conditionalFormatting>
  <conditionalFormatting sqref="F56">
    <cfRule type="cellIs" dxfId="365" priority="90" operator="lessThan">
      <formula>0.05</formula>
    </cfRule>
    <cfRule type="cellIs" priority="91" operator="lessThan">
      <formula>0.05</formula>
    </cfRule>
    <cfRule type="cellIs" dxfId="364" priority="92" operator="lessThan">
      <formula>0.05</formula>
    </cfRule>
  </conditionalFormatting>
  <conditionalFormatting sqref="G56">
    <cfRule type="cellIs" dxfId="363" priority="87" operator="lessThan">
      <formula>0.05</formula>
    </cfRule>
    <cfRule type="cellIs" priority="88" operator="lessThan">
      <formula>0.05</formula>
    </cfRule>
    <cfRule type="cellIs" dxfId="362" priority="89" operator="lessThan">
      <formula>0.05</formula>
    </cfRule>
  </conditionalFormatting>
  <conditionalFormatting sqref="G10:G12 G14:G15">
    <cfRule type="cellIs" dxfId="361" priority="84" operator="lessThan">
      <formula>0.05</formula>
    </cfRule>
    <cfRule type="cellIs" priority="85" operator="lessThan">
      <formula>0.05</formula>
    </cfRule>
    <cfRule type="cellIs" dxfId="360" priority="86" operator="lessThan">
      <formula>0.05</formula>
    </cfRule>
  </conditionalFormatting>
  <conditionalFormatting sqref="H10 H12:H14">
    <cfRule type="cellIs" dxfId="359" priority="81" operator="lessThan">
      <formula>0.05</formula>
    </cfRule>
    <cfRule type="cellIs" priority="82" operator="lessThan">
      <formula>0.05</formula>
    </cfRule>
    <cfRule type="cellIs" dxfId="358" priority="83" operator="lessThan">
      <formula>0.05</formula>
    </cfRule>
  </conditionalFormatting>
  <conditionalFormatting sqref="H15">
    <cfRule type="cellIs" dxfId="357" priority="78" operator="lessThan">
      <formula>0.05</formula>
    </cfRule>
    <cfRule type="cellIs" priority="79" operator="lessThan">
      <formula>0.05</formula>
    </cfRule>
    <cfRule type="cellIs" dxfId="356" priority="80" operator="lessThan">
      <formula>0.05</formula>
    </cfRule>
  </conditionalFormatting>
  <conditionalFormatting sqref="G40:G42 G44:G45">
    <cfRule type="cellIs" dxfId="355" priority="75" operator="lessThan">
      <formula>0.05</formula>
    </cfRule>
    <cfRule type="cellIs" priority="76" operator="lessThan">
      <formula>0.05</formula>
    </cfRule>
    <cfRule type="cellIs" dxfId="354" priority="77" operator="lessThan">
      <formula>0.05</formula>
    </cfRule>
  </conditionalFormatting>
  <conditionalFormatting sqref="H40 H42:H44">
    <cfRule type="cellIs" dxfId="353" priority="72" operator="lessThan">
      <formula>0.05</formula>
    </cfRule>
    <cfRule type="cellIs" priority="73" operator="lessThan">
      <formula>0.05</formula>
    </cfRule>
    <cfRule type="cellIs" dxfId="352" priority="74" operator="lessThan">
      <formula>0.05</formula>
    </cfRule>
  </conditionalFormatting>
  <conditionalFormatting sqref="H45">
    <cfRule type="cellIs" dxfId="351" priority="69" operator="lessThan">
      <formula>0.05</formula>
    </cfRule>
    <cfRule type="cellIs" priority="70" operator="lessThan">
      <formula>0.05</formula>
    </cfRule>
    <cfRule type="cellIs" dxfId="350" priority="71" operator="lessThan">
      <formula>0.05</formula>
    </cfRule>
  </conditionalFormatting>
  <conditionalFormatting sqref="H30 H33">
    <cfRule type="cellIs" dxfId="349" priority="68" operator="lessThan">
      <formula>0.05</formula>
    </cfRule>
  </conditionalFormatting>
  <conditionalFormatting sqref="H28">
    <cfRule type="cellIs" dxfId="348" priority="65" operator="lessThan">
      <formula>0.05</formula>
    </cfRule>
    <cfRule type="cellIs" priority="66" operator="lessThan">
      <formula>0.05</formula>
    </cfRule>
    <cfRule type="cellIs" dxfId="347" priority="67" operator="lessThan">
      <formula>0.05</formula>
    </cfRule>
  </conditionalFormatting>
  <conditionalFormatting sqref="H29">
    <cfRule type="cellIs" dxfId="346" priority="62" operator="lessThan">
      <formula>0.05</formula>
    </cfRule>
    <cfRule type="cellIs" priority="63" operator="lessThan">
      <formula>0.05</formula>
    </cfRule>
    <cfRule type="cellIs" dxfId="345" priority="64" operator="lessThan">
      <formula>0.05</formula>
    </cfRule>
  </conditionalFormatting>
  <conditionalFormatting sqref="H31">
    <cfRule type="cellIs" dxfId="344" priority="59" operator="lessThan">
      <formula>0.05</formula>
    </cfRule>
    <cfRule type="cellIs" priority="60" operator="lessThan">
      <formula>0.05</formula>
    </cfRule>
    <cfRule type="cellIs" dxfId="343" priority="61" operator="lessThan">
      <formula>0.05</formula>
    </cfRule>
  </conditionalFormatting>
  <conditionalFormatting sqref="H32">
    <cfRule type="cellIs" dxfId="342" priority="56" operator="lessThan">
      <formula>0.05</formula>
    </cfRule>
    <cfRule type="cellIs" priority="57" operator="lessThan">
      <formula>0.05</formula>
    </cfRule>
    <cfRule type="cellIs" dxfId="341" priority="58" operator="lessThan">
      <formula>0.05</formula>
    </cfRule>
  </conditionalFormatting>
  <conditionalFormatting sqref="H35">
    <cfRule type="cellIs" dxfId="340" priority="53" operator="lessThan">
      <formula>0.05</formula>
    </cfRule>
    <cfRule type="cellIs" priority="54" operator="lessThan">
      <formula>0.05</formula>
    </cfRule>
    <cfRule type="cellIs" dxfId="339" priority="55" operator="lessThan">
      <formula>0.05</formula>
    </cfRule>
  </conditionalFormatting>
  <conditionalFormatting sqref="H36">
    <cfRule type="cellIs" dxfId="338" priority="50" operator="lessThan">
      <formula>0.05</formula>
    </cfRule>
    <cfRule type="cellIs" priority="51" operator="lessThan">
      <formula>0.05</formula>
    </cfRule>
    <cfRule type="cellIs" dxfId="337" priority="52" operator="lessThan">
      <formula>0.05</formula>
    </cfRule>
  </conditionalFormatting>
  <conditionalFormatting sqref="H34">
    <cfRule type="cellIs" dxfId="336" priority="47" operator="lessThan">
      <formula>0.05</formula>
    </cfRule>
    <cfRule type="cellIs" priority="48" operator="lessThan">
      <formula>0.05</formula>
    </cfRule>
    <cfRule type="cellIs" dxfId="335" priority="49" operator="lessThan">
      <formula>0.05</formula>
    </cfRule>
  </conditionalFormatting>
  <conditionalFormatting sqref="H60 H63">
    <cfRule type="cellIs" dxfId="334" priority="46" operator="lessThan">
      <formula>0.05</formula>
    </cfRule>
  </conditionalFormatting>
  <conditionalFormatting sqref="H58">
    <cfRule type="cellIs" dxfId="333" priority="43" operator="lessThan">
      <formula>0.05</formula>
    </cfRule>
    <cfRule type="cellIs" priority="44" operator="lessThan">
      <formula>0.05</formula>
    </cfRule>
    <cfRule type="cellIs" dxfId="332" priority="45" operator="lessThan">
      <formula>0.05</formula>
    </cfRule>
  </conditionalFormatting>
  <conditionalFormatting sqref="H59">
    <cfRule type="cellIs" dxfId="331" priority="40" operator="lessThan">
      <formula>0.05</formula>
    </cfRule>
    <cfRule type="cellIs" priority="41" operator="lessThan">
      <formula>0.05</formula>
    </cfRule>
    <cfRule type="cellIs" dxfId="330" priority="42" operator="lessThan">
      <formula>0.05</formula>
    </cfRule>
  </conditionalFormatting>
  <conditionalFormatting sqref="H61">
    <cfRule type="cellIs" dxfId="329" priority="37" operator="lessThan">
      <formula>0.05</formula>
    </cfRule>
    <cfRule type="cellIs" priority="38" operator="lessThan">
      <formula>0.05</formula>
    </cfRule>
    <cfRule type="cellIs" dxfId="328" priority="39" operator="lessThan">
      <formula>0.05</formula>
    </cfRule>
  </conditionalFormatting>
  <conditionalFormatting sqref="H62">
    <cfRule type="cellIs" dxfId="327" priority="34" operator="lessThan">
      <formula>0.05</formula>
    </cfRule>
    <cfRule type="cellIs" priority="35" operator="lessThan">
      <formula>0.05</formula>
    </cfRule>
    <cfRule type="cellIs" dxfId="326" priority="36" operator="lessThan">
      <formula>0.05</formula>
    </cfRule>
  </conditionalFormatting>
  <conditionalFormatting sqref="H65">
    <cfRule type="cellIs" dxfId="325" priority="31" operator="lessThan">
      <formula>0.05</formula>
    </cfRule>
    <cfRule type="cellIs" priority="32" operator="lessThan">
      <formula>0.05</formula>
    </cfRule>
    <cfRule type="cellIs" dxfId="324" priority="33" operator="lessThan">
      <formula>0.05</formula>
    </cfRule>
  </conditionalFormatting>
  <conditionalFormatting sqref="H66">
    <cfRule type="cellIs" dxfId="323" priority="28" operator="lessThan">
      <formula>0.05</formula>
    </cfRule>
    <cfRule type="cellIs" priority="29" operator="lessThan">
      <formula>0.05</formula>
    </cfRule>
    <cfRule type="cellIs" dxfId="322" priority="30" operator="lessThan">
      <formula>0.05</formula>
    </cfRule>
  </conditionalFormatting>
  <conditionalFormatting sqref="H64">
    <cfRule type="cellIs" dxfId="321" priority="25" operator="lessThan">
      <formula>0.05</formula>
    </cfRule>
    <cfRule type="cellIs" priority="26" operator="lessThan">
      <formula>0.05</formula>
    </cfRule>
    <cfRule type="cellIs" dxfId="320" priority="27" operator="lessThan">
      <formula>0.05</formula>
    </cfRule>
  </conditionalFormatting>
  <conditionalFormatting sqref="H52:H55">
    <cfRule type="cellIs" dxfId="319" priority="19" operator="lessThan">
      <formula>0.05</formula>
    </cfRule>
    <cfRule type="cellIs" priority="20" operator="lessThan">
      <formula>0.05</formula>
    </cfRule>
    <cfRule type="cellIs" dxfId="318" priority="21" operator="lessThan">
      <formula>0.05</formula>
    </cfRule>
  </conditionalFormatting>
  <conditionalFormatting sqref="H56">
    <cfRule type="cellIs" dxfId="317" priority="16" operator="lessThan">
      <formula>0.05</formula>
    </cfRule>
    <cfRule type="cellIs" priority="17" operator="lessThan">
      <formula>0.05</formula>
    </cfRule>
    <cfRule type="cellIs" dxfId="316" priority="18" operator="lessThan">
      <formula>0.05</formula>
    </cfRule>
  </conditionalFormatting>
  <conditionalFormatting sqref="H41">
    <cfRule type="cellIs" dxfId="315" priority="13" operator="lessThan">
      <formula>0.05</formula>
    </cfRule>
    <cfRule type="cellIs" priority="14" operator="lessThan">
      <formula>0.05</formula>
    </cfRule>
    <cfRule type="cellIs" dxfId="314" priority="15" operator="lessThan">
      <formula>0.05</formula>
    </cfRule>
  </conditionalFormatting>
  <conditionalFormatting sqref="H11">
    <cfRule type="cellIs" dxfId="313" priority="10" operator="lessThan">
      <formula>0.05</formula>
    </cfRule>
    <cfRule type="cellIs" priority="11" operator="lessThan">
      <formula>0.05</formula>
    </cfRule>
    <cfRule type="cellIs" dxfId="312" priority="12" operator="lessThan">
      <formula>0.05</formula>
    </cfRule>
  </conditionalFormatting>
  <conditionalFormatting sqref="G13">
    <cfRule type="cellIs" dxfId="311" priority="7" operator="lessThan">
      <formula>0.05</formula>
    </cfRule>
    <cfRule type="cellIs" priority="8" operator="lessThan">
      <formula>0.05</formula>
    </cfRule>
    <cfRule type="cellIs" dxfId="310" priority="9" operator="lessThan">
      <formula>0.05</formula>
    </cfRule>
  </conditionalFormatting>
  <conditionalFormatting sqref="G43">
    <cfRule type="cellIs" dxfId="309" priority="4" operator="lessThan">
      <formula>0.05</formula>
    </cfRule>
    <cfRule type="cellIs" priority="5" operator="lessThan">
      <formula>0.05</formula>
    </cfRule>
    <cfRule type="cellIs" dxfId="308" priority="6" operator="lessThan">
      <formula>0.05</formula>
    </cfRule>
  </conditionalFormatting>
  <conditionalFormatting sqref="G6">
    <cfRule type="cellIs" dxfId="307" priority="1" operator="lessThan">
      <formula>0.05</formula>
    </cfRule>
    <cfRule type="cellIs" priority="2" operator="lessThan">
      <formula>0.05</formula>
    </cfRule>
    <cfRule type="cellIs" dxfId="306" priority="3" operator="lessThan">
      <formula>0.05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10'!Print_Titles</vt:lpstr>
      <vt:lpstr>'Table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Tiberio</dc:creator>
  <cp:lastModifiedBy>Liza King</cp:lastModifiedBy>
  <cp:lastPrinted>2021-12-02T20:06:50Z</cp:lastPrinted>
  <dcterms:created xsi:type="dcterms:W3CDTF">2021-09-03T18:18:44Z</dcterms:created>
  <dcterms:modified xsi:type="dcterms:W3CDTF">2021-12-09T17:31:03Z</dcterms:modified>
</cp:coreProperties>
</file>