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X:\NON-PUBLIC SCHOOL PROGRAM\0 - STACEY\2. NPS NEW DIRECTORY - COPY\PROGRAM MANAGEMENT AND PROCEDURES\Samples &amp; Templates\Samples for vendors\"/>
    </mc:Choice>
  </mc:AlternateContent>
  <xr:revisionPtr revIDLastSave="0" documentId="8_{5970B6B7-CC9A-4807-B2A3-37B23B5C7316}" xr6:coauthVersionLast="47" xr6:coauthVersionMax="47" xr10:uidLastSave="{00000000-0000-0000-0000-000000000000}"/>
  <bookViews>
    <workbookView xWindow="-120" yWindow="-120" windowWidth="23280" windowHeight="12480" firstSheet="1" activeTab="1" xr2:uid="{00000000-000D-0000-FFFF-FFFF00000000}"/>
  </bookViews>
  <sheets>
    <sheet name="Instructions" sheetId="3" r:id="rId1"/>
    <sheet name="Payroll Report" sheetId="1" r:id="rId2"/>
  </sheets>
  <definedNames>
    <definedName name="Page_2" localSheetId="0">Instructions!$A$1</definedName>
    <definedName name="_xlnm.Print_Area" localSheetId="1">'Payroll Report'!$A$1:$V$55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 l="1"/>
  <c r="M51" i="1"/>
  <c r="L50" i="1"/>
  <c r="M50" i="1" s="1"/>
  <c r="L49" i="1"/>
  <c r="M49" i="1" s="1"/>
  <c r="M48" i="1"/>
  <c r="M47" i="1"/>
  <c r="M46" i="1"/>
  <c r="M45" i="1"/>
  <c r="L44" i="1"/>
  <c r="M44" i="1" s="1"/>
  <c r="L43" i="1"/>
  <c r="M43" i="1" s="1"/>
  <c r="M42" i="1"/>
  <c r="M41" i="1"/>
  <c r="M40" i="1"/>
  <c r="M39" i="1"/>
  <c r="L38" i="1"/>
  <c r="M38" i="1" s="1"/>
  <c r="L37" i="1"/>
  <c r="M37" i="1" s="1"/>
  <c r="M36" i="1"/>
  <c r="M35" i="1"/>
  <c r="M34" i="1"/>
  <c r="M33" i="1"/>
  <c r="L32" i="1"/>
  <c r="M32" i="1" s="1"/>
  <c r="L31" i="1"/>
  <c r="M31" i="1" s="1"/>
  <c r="M30" i="1"/>
  <c r="M29" i="1"/>
  <c r="M28" i="1"/>
  <c r="M27" i="1"/>
  <c r="L26" i="1"/>
  <c r="M26" i="1" s="1"/>
  <c r="L25" i="1"/>
  <c r="M25" i="1" s="1"/>
  <c r="M24" i="1"/>
  <c r="M23" i="1"/>
  <c r="M22" i="1"/>
  <c r="M21" i="1"/>
  <c r="L20" i="1"/>
  <c r="M20" i="1" s="1"/>
  <c r="L19" i="1"/>
  <c r="M19" i="1" s="1"/>
  <c r="M18" i="1"/>
  <c r="M17" i="1"/>
  <c r="V17" i="1"/>
  <c r="K22" i="1"/>
  <c r="K16" i="1"/>
  <c r="M16" i="1" s="1"/>
  <c r="K51" i="1"/>
  <c r="K50" i="1"/>
  <c r="K49" i="1"/>
  <c r="O49" i="1" s="1"/>
  <c r="K48" i="1"/>
  <c r="V47" i="1"/>
  <c r="K47" i="1"/>
  <c r="K45" i="1"/>
  <c r="K44" i="1"/>
  <c r="K43" i="1"/>
  <c r="O43" i="1" s="1"/>
  <c r="K42" i="1"/>
  <c r="V41" i="1"/>
  <c r="K41" i="1"/>
  <c r="K39" i="1"/>
  <c r="K38" i="1"/>
  <c r="K37" i="1"/>
  <c r="K36" i="1"/>
  <c r="V35" i="1"/>
  <c r="K35" i="1"/>
  <c r="O35" i="1" s="1"/>
  <c r="K33" i="1"/>
  <c r="K32" i="1"/>
  <c r="K31" i="1"/>
  <c r="O31" i="1" s="1"/>
  <c r="K30" i="1"/>
  <c r="V29" i="1"/>
  <c r="K29" i="1"/>
  <c r="K27" i="1"/>
  <c r="K26" i="1"/>
  <c r="K25" i="1"/>
  <c r="O25" i="1" s="1"/>
  <c r="K24" i="1"/>
  <c r="V23" i="1"/>
  <c r="K23" i="1"/>
  <c r="K21" i="1"/>
  <c r="K20" i="1"/>
  <c r="K19" i="1"/>
  <c r="O19" i="1" s="1"/>
  <c r="K18" i="1"/>
  <c r="K17" i="1"/>
  <c r="O17" i="1" s="1"/>
  <c r="K15" i="1"/>
  <c r="M15" i="1" s="1"/>
  <c r="V11" i="1"/>
  <c r="O37" i="1" l="1"/>
  <c r="O41" i="1"/>
  <c r="O23" i="1"/>
  <c r="O47" i="1"/>
  <c r="O29" i="1"/>
  <c r="J9" i="1"/>
  <c r="I9" i="1" s="1"/>
  <c r="H9" i="1" s="1"/>
  <c r="G9" i="1" s="1"/>
  <c r="F9" i="1" s="1"/>
  <c r="E9" i="1" s="1"/>
  <c r="D9" i="1" s="1"/>
  <c r="P47" i="1" l="1"/>
  <c r="R47" i="1" s="1"/>
  <c r="P41" i="1"/>
  <c r="R41" i="1" s="1"/>
  <c r="P35" i="1"/>
  <c r="R35" i="1" s="1"/>
  <c r="P29" i="1"/>
  <c r="R29" i="1" s="1"/>
  <c r="P23" i="1"/>
  <c r="R23" i="1" s="1"/>
  <c r="P17" i="1"/>
  <c r="R17" i="1" s="1"/>
  <c r="K12" i="1"/>
  <c r="M12" i="1" l="1"/>
  <c r="L14" i="1"/>
  <c r="K14" i="1" l="1"/>
  <c r="M14" i="1" l="1"/>
  <c r="L13" i="1" l="1"/>
  <c r="K13" i="1" l="1"/>
  <c r="O13" i="1" s="1"/>
  <c r="K11" i="1"/>
  <c r="O11" i="1" s="1"/>
  <c r="M13" i="1" l="1"/>
  <c r="M11" i="1"/>
  <c r="P11" i="1" s="1"/>
  <c r="R11" i="1" l="1"/>
</calcChain>
</file>

<file path=xl/sharedStrings.xml><?xml version="1.0" encoding="utf-8"?>
<sst xmlns="http://schemas.openxmlformats.org/spreadsheetml/2006/main" count="127" uniqueCount="79">
  <si>
    <t xml:space="preserve">Instructions for the Preparation and Submission of Payroll Report </t>
  </si>
  <si>
    <t>For every employee who performed any on-site security services during the period of the Payroll Report, the following information shall be provided:</t>
  </si>
  <si>
    <r>
      <t>1)</t>
    </r>
    <r>
      <rPr>
        <sz val="7"/>
        <color theme="1"/>
        <rFont val="Times New Roman"/>
        <family val="1"/>
      </rPr>
      <t xml:space="preserve">     </t>
    </r>
    <r>
      <rPr>
        <b/>
        <sz val="9.5"/>
        <color theme="1"/>
        <rFont val="Arial"/>
        <family val="2"/>
      </rPr>
      <t xml:space="preserve">NAME, ADDRESS, LAST FOUR DIGITS OF THE SOCIAL SECURITY NO.: </t>
    </r>
    <r>
      <rPr>
        <sz val="9.5"/>
        <color theme="1"/>
        <rFont val="Arial"/>
        <family val="2"/>
      </rPr>
      <t>The legal name, current address and the last four digits of the social security number of each employee. (Employers must keep the full social security number on file for each of their covered workers.) If the employee has no social security number, please list his/her IRS Individual Taxpayer Identification Number and mark it “ITIN”.</t>
    </r>
  </si>
  <si>
    <r>
      <t>2)</t>
    </r>
    <r>
      <rPr>
        <sz val="7"/>
        <color theme="1"/>
        <rFont val="Times New Roman"/>
        <family val="1"/>
      </rPr>
      <t xml:space="preserve">     </t>
    </r>
    <r>
      <rPr>
        <b/>
        <sz val="9.5"/>
        <color theme="1"/>
        <rFont val="Arial"/>
        <family val="2"/>
      </rPr>
      <t xml:space="preserve">LENGTH OF SERVICE AND HIRED DATE: </t>
    </r>
    <r>
      <rPr>
        <sz val="9.5"/>
        <color theme="1"/>
        <rFont val="Arial"/>
        <family val="2"/>
      </rPr>
      <t xml:space="preserve">The Trade identified must be one listed on the Prevailing Wage &amp; Supplemental Benefits Schedule of the Comptroller, i.e., Unarmed Security Guard. The Length of Service and Hired Date must also corelate to the length of service categories on the prevailing wage schedule. </t>
    </r>
  </si>
  <si>
    <r>
      <t>3)</t>
    </r>
    <r>
      <rPr>
        <sz val="7"/>
        <color theme="1"/>
        <rFont val="Times New Roman"/>
        <family val="1"/>
      </rPr>
      <t xml:space="preserve">      </t>
    </r>
    <r>
      <rPr>
        <b/>
        <sz val="9.5"/>
        <color theme="1"/>
        <rFont val="Arial"/>
        <family val="2"/>
      </rPr>
      <t>TIME</t>
    </r>
    <r>
      <rPr>
        <sz val="9.5"/>
        <color theme="1"/>
        <rFont val="Arial"/>
        <family val="2"/>
      </rPr>
      <t xml:space="preserve">: ST indicates Straight Time, and OT indicates Overtime. ST 40- is for regular hours worked before hitting the 40 hour cap for supplemental benefits and ST 40+ is for regular hours worked beyond the 40 hour cap. OT 40- is for overtime worked before hitting the 40 hour cap for supplemental benefits and OT 40+ is for overtime worked beyond the 40 hour cap. </t>
    </r>
  </si>
  <si>
    <r>
      <t>4)</t>
    </r>
    <r>
      <rPr>
        <sz val="7"/>
        <color theme="1"/>
        <rFont val="Times New Roman"/>
        <family val="1"/>
      </rPr>
      <t xml:space="preserve">      </t>
    </r>
    <r>
      <rPr>
        <b/>
        <sz val="9.5"/>
        <color theme="1"/>
        <rFont val="Arial"/>
        <family val="2"/>
      </rPr>
      <t xml:space="preserve">DAY AND DATE: </t>
    </r>
    <r>
      <rPr>
        <sz val="9.5"/>
        <color theme="1"/>
        <rFont val="Arial"/>
        <family val="2"/>
      </rPr>
      <t xml:space="preserve">Below this heading, in the first row, enter the appropriate sequence of the contractor's pay records. MTWTFSS, for example, is the sequence to use if the workweek ends on a Sunday, and SSMTWTF is the sequence if the workweek ends on a Friday. In the second row, below each letter representing the day of the workweek, insert the corresponding date. Below the heading HOURS WORKED EACH DAY, at the intersection of the column of the particular day and date and the horizontal row of the employee's name, insert the hours worked each day in the appropriate box either for ST (Straight Time) and / or OT (Overtime). </t>
    </r>
  </si>
  <si>
    <r>
      <t>5)</t>
    </r>
    <r>
      <rPr>
        <sz val="7"/>
        <color theme="1"/>
        <rFont val="Times New Roman"/>
        <family val="1"/>
      </rPr>
      <t xml:space="preserve">      </t>
    </r>
    <r>
      <rPr>
        <b/>
        <sz val="9.5"/>
        <color theme="1"/>
        <rFont val="Arial"/>
        <family val="2"/>
      </rPr>
      <t xml:space="preserve">TOTAL HOURS: </t>
    </r>
    <r>
      <rPr>
        <sz val="9.5"/>
        <color theme="1"/>
        <rFont val="Arial"/>
        <family val="2"/>
      </rPr>
      <t>Add the hours worked for Straight Time with the hours worked for Overtime, and enter separate totals in this column.</t>
    </r>
  </si>
  <si>
    <r>
      <t>6)</t>
    </r>
    <r>
      <rPr>
        <sz val="7"/>
        <color theme="1"/>
        <rFont val="Times New Roman"/>
        <family val="1"/>
      </rPr>
      <t xml:space="preserve">      </t>
    </r>
    <r>
      <rPr>
        <b/>
        <sz val="9.5"/>
        <color theme="1"/>
        <rFont val="Arial"/>
        <family val="2"/>
      </rPr>
      <t xml:space="preserve">BASE RATE OF PAY PER HOUR: </t>
    </r>
    <r>
      <rPr>
        <sz val="9.5"/>
        <color theme="1"/>
        <rFont val="Arial"/>
        <family val="2"/>
      </rPr>
      <t>Specify the actual base rate of pay per hour paid to the employee. Do not include supplemental benefits in this amount.</t>
    </r>
  </si>
  <si>
    <r>
      <t>7)</t>
    </r>
    <r>
      <rPr>
        <sz val="7"/>
        <color theme="1"/>
        <rFont val="Times New Roman"/>
        <family val="1"/>
      </rPr>
      <t xml:space="preserve">      </t>
    </r>
    <r>
      <rPr>
        <b/>
        <sz val="9.5"/>
        <color theme="1"/>
        <rFont val="Arial"/>
        <family val="2"/>
      </rPr>
      <t xml:space="preserve">TOTAL BASE PAY: </t>
    </r>
    <r>
      <rPr>
        <sz val="9.5"/>
        <color theme="1"/>
        <rFont val="Arial"/>
        <family val="2"/>
      </rPr>
      <t>Total amount earned by the employee, not including benefits.</t>
    </r>
  </si>
  <si>
    <r>
      <t>8)</t>
    </r>
    <r>
      <rPr>
        <sz val="7"/>
        <color theme="1"/>
        <rFont val="Times New Roman"/>
        <family val="1"/>
      </rPr>
      <t xml:space="preserve">     </t>
    </r>
    <r>
      <rPr>
        <b/>
        <sz val="9.5"/>
        <color theme="1"/>
        <rFont val="Arial"/>
        <family val="2"/>
      </rPr>
      <t xml:space="preserve">SUPPLEMENTAL FRINGE BENEFITS RATE PER HOUR: </t>
    </r>
    <r>
      <rPr>
        <sz val="9.5"/>
        <color theme="1"/>
        <rFont val="Arial"/>
        <family val="2"/>
      </rPr>
      <t>Amount of supplemental fringe benefits paid / provided per hour. Supplements are fringe benefits covering medical or hospital care, pensions on retirement/death, compensation for injuries or illness resulting from occupational activity or insurance to provide unemployment benefits, life insurance, disability and sickness insurance, accident insurance, vacation and holiday pay, cost of apprenticeship training or other similar programs and other bona fide fringe benefits not otherwise required by federal, state or local law.</t>
    </r>
  </si>
  <si>
    <r>
      <t>9)</t>
    </r>
    <r>
      <rPr>
        <sz val="7"/>
        <color theme="1"/>
        <rFont val="Times New Roman"/>
        <family val="1"/>
      </rPr>
      <t>   </t>
    </r>
    <r>
      <rPr>
        <b/>
        <sz val="9.5"/>
        <color theme="1"/>
        <rFont val="Arial"/>
        <family val="2"/>
      </rPr>
      <t xml:space="preserve">TOTAL BENEFITS PAID: </t>
    </r>
    <r>
      <rPr>
        <sz val="9.5"/>
        <color theme="1"/>
        <rFont val="Arial"/>
        <family val="2"/>
      </rPr>
      <t>Total amount of supplemental benefits paid / provided for the workweek to the employee.</t>
    </r>
  </si>
  <si>
    <r>
      <t>10)</t>
    </r>
    <r>
      <rPr>
        <sz val="7"/>
        <color theme="1"/>
        <rFont val="Times New Roman"/>
        <family val="1"/>
      </rPr>
      <t xml:space="preserve">   </t>
    </r>
    <r>
      <rPr>
        <b/>
        <sz val="9.5"/>
        <color theme="1"/>
        <rFont val="Arial"/>
        <family val="2"/>
      </rPr>
      <t xml:space="preserve">GROSS PAY: </t>
    </r>
    <r>
      <rPr>
        <sz val="9.5"/>
        <color theme="1"/>
        <rFont val="Arial"/>
        <family val="2"/>
      </rPr>
      <t>Total amount earned for workweek: This amount comprises the Total Base Pay plus any benefit paid in cash (or check) directly to the employee [i.e., column (7) + column (9).</t>
    </r>
  </si>
  <si>
    <r>
      <t>11)</t>
    </r>
    <r>
      <rPr>
        <sz val="7"/>
        <color theme="1"/>
        <rFont val="Times New Roman"/>
        <family val="1"/>
      </rPr>
      <t xml:space="preserve">    </t>
    </r>
    <r>
      <rPr>
        <b/>
        <sz val="9.5"/>
        <color theme="1"/>
        <rFont val="Arial"/>
        <family val="2"/>
      </rPr>
      <t xml:space="preserve">TOTAL TAX AND OTHER DEDUCTIONS: </t>
    </r>
    <r>
      <rPr>
        <sz val="9.5"/>
        <color theme="1"/>
        <rFont val="Arial"/>
        <family val="2"/>
      </rPr>
      <t>Enter the total of all withholdings and deductions from each worker's gross pay for federal, state and local income tax, medicare and social security and any other deductions taken from the worker's pay (e.g. union dues, health insurance premium contributions).</t>
    </r>
  </si>
  <si>
    <r>
      <t xml:space="preserve">12)   </t>
    </r>
    <r>
      <rPr>
        <b/>
        <sz val="9.5"/>
        <color theme="1"/>
        <rFont val="Arial"/>
        <family val="2"/>
      </rPr>
      <t>NET PAY:</t>
    </r>
    <r>
      <rPr>
        <sz val="9.5"/>
        <color theme="1"/>
        <rFont val="Arial"/>
        <family val="2"/>
      </rPr>
      <t xml:space="preserve"> Total amount of pay after all deductions (i.e., the actual Take-Home Pay).</t>
    </r>
  </si>
  <si>
    <r>
      <t xml:space="preserve">BONA FIDE FRINGE BENEFITS ONLY: </t>
    </r>
    <r>
      <rPr>
        <sz val="9.5"/>
        <color theme="1"/>
        <rFont val="Arial"/>
        <family val="2"/>
      </rPr>
      <t>This section is for use only by employers that provide bona fide fringe benefits to the workers indicated. The hourly cost of all fringe benefits must be annualized, unless the employer provides an hourly contribution for each hour of work on the project, contract or building indicated to an individual account for the worker, e.g. 401k account. To calculate the annualized hourly cost, divide the employer's total projected annual cost for all fringe benefits provided to that worker by the total projected annual hours of all work performed by that worker for the employer.</t>
    </r>
  </si>
  <si>
    <r>
      <t>13)</t>
    </r>
    <r>
      <rPr>
        <sz val="7"/>
        <color theme="1"/>
        <rFont val="Times New Roman"/>
        <family val="1"/>
      </rPr>
      <t xml:space="preserve">     </t>
    </r>
    <r>
      <rPr>
        <b/>
        <sz val="9.5"/>
        <color theme="1"/>
        <rFont val="Arial"/>
        <family val="2"/>
      </rPr>
      <t xml:space="preserve">HOURLY CONTRIBUTION TO BENEFIT FUND OR ACCOUNTS: </t>
    </r>
    <r>
      <rPr>
        <sz val="9.5"/>
        <color theme="1"/>
        <rFont val="Arial"/>
        <family val="2"/>
      </rPr>
      <t xml:space="preserve">If the employer provides hourly contributions to benefit funds or individual accounts for each hour of work on the project, contract or building indicated, use this section to enter the employer's total hourly contribution for all fringe benefits provided to that worker. </t>
    </r>
    <r>
      <rPr>
        <b/>
        <u/>
        <sz val="9.5"/>
        <color theme="1"/>
        <rFont val="Arial"/>
        <family val="2"/>
      </rPr>
      <t>If an employer only provides hourly contributions to benefit funds or individual accounts, there is no need to fill out section 14.</t>
    </r>
  </si>
  <si>
    <r>
      <rPr>
        <sz val="9.5"/>
        <color theme="1"/>
        <rFont val="Arial"/>
        <family val="2"/>
      </rPr>
      <t>14)</t>
    </r>
    <r>
      <rPr>
        <b/>
        <sz val="9.5"/>
        <color theme="1"/>
        <rFont val="Arial"/>
        <family val="2"/>
      </rPr>
      <t xml:space="preserve">  ALL OTHER BONA FIDE FRINGE BENEFITS :
</t>
    </r>
    <r>
      <rPr>
        <sz val="9.5"/>
        <color theme="1"/>
        <rFont val="Arial"/>
        <family val="2"/>
      </rPr>
      <t>If the employer does not provide hourly contributions to benefit funds or individual accounts, use this section. Enter the total projected annual cost to the employer -- not including any deductions from the worker's pay -- for all fringe benefits provided to the worker in the first box. The projected annual cost for a worker may be calculated by multiplying a recurring monthly cost for that worker by 12. For paid vacation or sick leave, the projected annual cost may be calculated by multiplying the total annual hours of paid leave provided to each worker by the worker's hourly pay rate. Enter the total projected annual hours of all work performed by that worker for the employer in the second box. The total projected annual hours of work for a worker may be calculated by multiplying that worker's regular weekly hours by 52. The total projected annual hours for full-time employees that regularly work 40 hours per week is 2,080. The total projected annual hours for full-time employees that regularly work 35 hours per week is 1,820. Enter the annualized hourly fringe benefit rate for the worker in the third box. The annualized hourly fringe benefit rate is calculated by dividing the employer projected annual cost in the first box by the employee projected annual hours in the second box. The employer may have to perform an annual reconciliation of fringe benefits provided to a worker, if the worker's actual hours exceed the projected hours.</t>
    </r>
  </si>
  <si>
    <t>Certified Payroll Report 
for NonPublic School Security Services Only</t>
  </si>
  <si>
    <t>Security Vendor:</t>
  </si>
  <si>
    <t xml:space="preserve">Phone: </t>
  </si>
  <si>
    <t>School:</t>
  </si>
  <si>
    <t>Address:</t>
  </si>
  <si>
    <t>School Address:</t>
  </si>
  <si>
    <t>TIN:</t>
  </si>
  <si>
    <t>Week ending:</t>
  </si>
  <si>
    <t>BEDS Code:</t>
  </si>
  <si>
    <t>(1)</t>
  </si>
  <si>
    <t>(2)</t>
  </si>
  <si>
    <t>(3)</t>
  </si>
  <si>
    <t>(4)</t>
  </si>
  <si>
    <t>(5)</t>
  </si>
  <si>
    <t>(6)</t>
  </si>
  <si>
    <t>(7)</t>
  </si>
  <si>
    <t>(8)</t>
  </si>
  <si>
    <t>(9)</t>
  </si>
  <si>
    <t>(10)</t>
  </si>
  <si>
    <t>(11)</t>
  </si>
  <si>
    <t>(12)</t>
  </si>
  <si>
    <t>(13)</t>
  </si>
  <si>
    <t>(14)</t>
  </si>
  <si>
    <t>Name
Address,
Last 4 Digits of the Social Security Number</t>
  </si>
  <si>
    <t xml:space="preserve">Length of Service and Hired Date
</t>
  </si>
  <si>
    <t>Time</t>
  </si>
  <si>
    <t>Day and Date</t>
  </si>
  <si>
    <t>Total Hours</t>
  </si>
  <si>
    <t>Base Rate per Hours</t>
  </si>
  <si>
    <t>Total Base Pay</t>
  </si>
  <si>
    <t>Supplemental Fringe Benefits rate per hour</t>
  </si>
  <si>
    <t>Total Benefits Paid</t>
  </si>
  <si>
    <t>Gross Pay</t>
  </si>
  <si>
    <t>Total Tax and Deductions</t>
  </si>
  <si>
    <t>Net Pay</t>
  </si>
  <si>
    <t>Bona Fide Fringe Benefits</t>
  </si>
  <si>
    <t>Sun</t>
  </si>
  <si>
    <t>Mon</t>
  </si>
  <si>
    <t>Tue</t>
  </si>
  <si>
    <t>Wed</t>
  </si>
  <si>
    <t>Thu</t>
  </si>
  <si>
    <t>Fri</t>
  </si>
  <si>
    <t>Sat</t>
  </si>
  <si>
    <t>Hourly Contributions to Benefit Funds or Accounts</t>
  </si>
  <si>
    <t>All Other Bona Fide Fringe Benefits</t>
  </si>
  <si>
    <t>Employer Projected Annual Cost</t>
  </si>
  <si>
    <t>Employee Projected Annual Hours</t>
  </si>
  <si>
    <t>Annualized Hourly Rate</t>
  </si>
  <si>
    <t>Hours worked each day</t>
  </si>
  <si>
    <t>Doe, Jane
Address
1111</t>
  </si>
  <si>
    <t>Unarmed - 0-36 months 
Hired: 12/1/2018</t>
  </si>
  <si>
    <t>ST 40-</t>
  </si>
  <si>
    <t>ST 40+</t>
  </si>
  <si>
    <t>OT 40-</t>
  </si>
  <si>
    <t>OT 40+</t>
  </si>
  <si>
    <t>Holiday</t>
  </si>
  <si>
    <t>PTO/Sick</t>
  </si>
  <si>
    <t>I certify that the above information represents wages and supplemental benefits paid to all persons employed by my firm for security guard services at the above identified school. I understand that falsification of this statement is a punishable offense.</t>
  </si>
  <si>
    <t>Signature:</t>
  </si>
  <si>
    <t>Name (Print):</t>
  </si>
  <si>
    <t xml:space="preserve">Title: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</si>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</sst>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0"/>
      <name val="Arial"/>
      <family val="2"/>
    </font>
    <font>
      <b/>
      <sz val="16"/>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9.5"/>
      <color theme="1"/>
      <name val="Arial"/>
      <family val="2"/>
    </font>
    <font>
      <b/>
      <sz val="9.5"/>
      <color theme="1"/>
      <name val="Arial"/>
      <family val="2"/>
    </font>
    <font>
      <b/>
      <sz val="8.5"/>
      <color theme="1"/>
      <name val="Arial"/>
      <family val="2"/>
    </font>
    <font>
      <sz val="7"/>
      <color theme="1"/>
      <name val="Times New Roman"/>
      <family val="1"/>
    </font>
    <font>
      <sz val="10"/>
      <color theme="1"/>
      <name val="Arial"/>
      <family val="2"/>
    </font>
    <font>
      <b/>
      <u/>
      <sz val="14"/>
      <color theme="1"/>
      <name val="Arial"/>
      <family val="2"/>
    </font>
    <font>
      <b/>
      <u/>
      <sz val="9.5"/>
      <color theme="1"/>
      <name val="Arial"/>
      <family val="2"/>
    </font>
  </fonts>
  <fills count="3">
    <fill>
      <patternFill patternType="none"/>
    </fill>
    <fill>
      <patternFill patternType="gray125"/>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ck">
        <color indexed="64"/>
      </left>
      <right/>
      <top style="medium">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rgb="FF000000"/>
      </left>
      <right/>
      <top/>
      <bottom/>
      <diagonal/>
    </border>
    <border>
      <left style="thin">
        <color indexed="64"/>
      </left>
      <right/>
      <top/>
      <bottom style="thin">
        <color indexed="64"/>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143">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2" fontId="0" fillId="0" borderId="1" xfId="1" applyNumberFormat="1" applyFont="1" applyBorder="1" applyAlignment="1">
      <alignment vertical="center"/>
    </xf>
    <xf numFmtId="44" fontId="0" fillId="0" borderId="1" xfId="1" applyFont="1" applyBorder="1" applyAlignment="1">
      <alignment vertical="center"/>
    </xf>
    <xf numFmtId="0" fontId="0" fillId="0" borderId="6" xfId="0" applyBorder="1" applyAlignment="1">
      <alignment vertical="center"/>
    </xf>
    <xf numFmtId="44" fontId="0" fillId="0" borderId="6" xfId="1" applyFont="1" applyBorder="1" applyAlignment="1">
      <alignment vertical="center"/>
    </xf>
    <xf numFmtId="0" fontId="0" fillId="0" borderId="8" xfId="0" applyBorder="1" applyAlignment="1">
      <alignment vertical="center"/>
    </xf>
    <xf numFmtId="2" fontId="0" fillId="0" borderId="8" xfId="1" applyNumberFormat="1" applyFont="1" applyBorder="1" applyAlignment="1">
      <alignment vertical="center"/>
    </xf>
    <xf numFmtId="44" fontId="0" fillId="0" borderId="8" xfId="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14" fontId="0" fillId="0" borderId="1" xfId="0" applyNumberFormat="1" applyFont="1" applyBorder="1" applyAlignment="1">
      <alignment horizontal="center" vertical="center"/>
    </xf>
    <xf numFmtId="0" fontId="4" fillId="0" borderId="8"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2" fontId="0" fillId="0" borderId="6" xfId="1" applyNumberFormat="1" applyFont="1" applyBorder="1" applyAlignment="1">
      <alignment vertical="center"/>
    </xf>
    <xf numFmtId="0" fontId="4" fillId="0" borderId="9"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0" borderId="20" xfId="0" applyFont="1" applyBorder="1" applyAlignment="1">
      <alignment vertical="center"/>
    </xf>
    <xf numFmtId="49" fontId="4" fillId="0" borderId="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9" fillId="0" borderId="0" xfId="0" applyFont="1" applyAlignment="1">
      <alignment vertical="center"/>
    </xf>
    <xf numFmtId="0" fontId="0" fillId="0" borderId="0" xfId="0" applyAlignment="1"/>
    <xf numFmtId="0" fontId="7" fillId="0" borderId="0" xfId="0" applyFont="1" applyAlignment="1">
      <alignment horizontal="left" wrapText="1"/>
    </xf>
    <xf numFmtId="0" fontId="11" fillId="0" borderId="0" xfId="0" applyFont="1" applyAlignment="1">
      <alignment horizontal="left"/>
    </xf>
    <xf numFmtId="0" fontId="12" fillId="0" borderId="0" xfId="0" applyFont="1" applyAlignment="1">
      <alignment horizontal="left" vertical="center"/>
    </xf>
    <xf numFmtId="0" fontId="8" fillId="0" borderId="0" xfId="0" applyFont="1" applyAlignment="1">
      <alignment horizontal="left" wrapText="1"/>
    </xf>
    <xf numFmtId="44" fontId="0" fillId="2" borderId="6" xfId="1" applyFont="1" applyFill="1" applyBorder="1" applyAlignment="1">
      <alignment vertical="center"/>
    </xf>
    <xf numFmtId="0" fontId="13" fillId="0" borderId="0" xfId="0" applyFont="1" applyAlignment="1">
      <alignment wrapText="1"/>
    </xf>
    <xf numFmtId="49" fontId="4" fillId="0" borderId="37" xfId="0" applyNumberFormat="1" applyFont="1" applyBorder="1" applyAlignment="1">
      <alignment horizontal="center" vertical="center"/>
    </xf>
    <xf numFmtId="0" fontId="7" fillId="0" borderId="0" xfId="0" applyFont="1" applyFill="1" applyAlignment="1">
      <alignment horizontal="left" wrapText="1"/>
    </xf>
    <xf numFmtId="44" fontId="0" fillId="2" borderId="1" xfId="1" applyFont="1" applyFill="1" applyBorder="1" applyAlignment="1">
      <alignment vertical="center"/>
    </xf>
    <xf numFmtId="44" fontId="0" fillId="2" borderId="5" xfId="1" applyFont="1" applyFill="1" applyBorder="1" applyAlignment="1">
      <alignment vertical="center"/>
    </xf>
    <xf numFmtId="49" fontId="4" fillId="0" borderId="25" xfId="0" applyNumberFormat="1" applyFont="1" applyBorder="1" applyAlignment="1">
      <alignment horizontal="center" vertical="center"/>
    </xf>
    <xf numFmtId="0" fontId="4" fillId="0" borderId="56" xfId="0" applyFont="1" applyBorder="1" applyAlignment="1">
      <alignment vertical="center"/>
    </xf>
    <xf numFmtId="0" fontId="0" fillId="0" borderId="57" xfId="0" applyBorder="1" applyAlignment="1">
      <alignment vertical="center"/>
    </xf>
    <xf numFmtId="2" fontId="0" fillId="0" borderId="57" xfId="1" applyNumberFormat="1" applyFont="1" applyBorder="1" applyAlignment="1">
      <alignment vertical="center"/>
    </xf>
    <xf numFmtId="44" fontId="0" fillId="0" borderId="57" xfId="1" applyFont="1" applyBorder="1" applyAlignment="1">
      <alignment vertical="center"/>
    </xf>
    <xf numFmtId="44" fontId="0" fillId="2" borderId="57" xfId="1" applyFont="1" applyFill="1" applyBorder="1" applyAlignment="1">
      <alignment vertical="center"/>
    </xf>
    <xf numFmtId="44" fontId="0" fillId="2" borderId="55" xfId="1" applyFont="1" applyFill="1" applyBorder="1" applyAlignment="1">
      <alignment vertical="center"/>
    </xf>
    <xf numFmtId="44" fontId="0" fillId="0" borderId="50" xfId="1" applyFont="1" applyBorder="1" applyAlignment="1">
      <alignment horizontal="center" vertical="center"/>
    </xf>
    <xf numFmtId="44" fontId="0" fillId="0" borderId="42" xfId="1" applyFont="1" applyBorder="1" applyAlignment="1">
      <alignment horizontal="center" vertical="center"/>
    </xf>
    <xf numFmtId="44" fontId="0" fillId="0" borderId="49" xfId="1" applyFont="1" applyBorder="1" applyAlignment="1">
      <alignment horizontal="center" vertical="center"/>
    </xf>
    <xf numFmtId="44" fontId="0" fillId="0" borderId="15" xfId="1" applyFont="1" applyBorder="1" applyAlignment="1">
      <alignment horizontal="center" vertical="center"/>
    </xf>
    <xf numFmtId="44" fontId="0" fillId="0" borderId="5" xfId="1" applyFont="1" applyBorder="1" applyAlignment="1">
      <alignment horizontal="center" vertical="center"/>
    </xf>
    <xf numFmtId="44" fontId="0" fillId="0" borderId="19" xfId="1" applyFont="1" applyBorder="1" applyAlignment="1">
      <alignment horizontal="center" vertical="center"/>
    </xf>
    <xf numFmtId="1" fontId="0" fillId="0" borderId="15" xfId="1" applyNumberFormat="1" applyFont="1" applyBorder="1" applyAlignment="1">
      <alignment horizontal="center" vertical="center"/>
    </xf>
    <xf numFmtId="1" fontId="0" fillId="0" borderId="5" xfId="1" applyNumberFormat="1" applyFont="1" applyBorder="1" applyAlignment="1">
      <alignment horizontal="center" vertical="center"/>
    </xf>
    <xf numFmtId="1" fontId="0" fillId="0" borderId="19" xfId="1" applyNumberFormat="1" applyFont="1" applyBorder="1" applyAlignment="1">
      <alignment horizontal="center" vertical="center"/>
    </xf>
    <xf numFmtId="44" fontId="0" fillId="0" borderId="51" xfId="1" applyFont="1" applyBorder="1" applyAlignment="1">
      <alignment horizontal="center" vertical="center"/>
    </xf>
    <xf numFmtId="44" fontId="0" fillId="0" borderId="48" xfId="1" applyFont="1" applyBorder="1" applyAlignment="1">
      <alignment horizontal="center" vertical="center"/>
    </xf>
    <xf numFmtId="44" fontId="0" fillId="0" borderId="47" xfId="1" applyFont="1" applyBorder="1" applyAlignment="1">
      <alignment horizontal="center" vertical="center"/>
    </xf>
    <xf numFmtId="0" fontId="0" fillId="0" borderId="58"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55" xfId="0" applyBorder="1" applyAlignment="1">
      <alignment horizontal="center" vertical="center" wrapText="1"/>
    </xf>
    <xf numFmtId="0" fontId="0" fillId="0" borderId="62" xfId="0" applyBorder="1" applyAlignment="1">
      <alignment horizontal="center" vertical="center" wrapText="1"/>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44" fontId="0" fillId="0" borderId="52" xfId="0" applyNumberFormat="1" applyBorder="1" applyAlignment="1">
      <alignment horizontal="center" vertical="center"/>
    </xf>
    <xf numFmtId="44" fontId="0" fillId="0" borderId="53" xfId="0" applyNumberFormat="1" applyBorder="1" applyAlignment="1">
      <alignment horizontal="center" vertical="center"/>
    </xf>
    <xf numFmtId="44" fontId="0" fillId="0" borderId="54" xfId="0" applyNumberFormat="1" applyBorder="1" applyAlignment="1">
      <alignment horizontal="center" vertical="center"/>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4" fillId="0" borderId="30" xfId="0" applyFont="1" applyBorder="1" applyAlignment="1">
      <alignment horizontal="left" vertical="center"/>
    </xf>
    <xf numFmtId="0" fontId="4" fillId="0" borderId="13" xfId="0" applyFont="1" applyBorder="1" applyAlignment="1">
      <alignment horizontal="left" vertical="center"/>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14" fontId="4" fillId="0" borderId="12" xfId="0" applyNumberFormat="1" applyFont="1" applyBorder="1" applyAlignment="1">
      <alignment horizontal="left" vertical="center"/>
    </xf>
    <xf numFmtId="14" fontId="4" fillId="0" borderId="20" xfId="0" applyNumberFormat="1" applyFont="1" applyBorder="1" applyAlignment="1">
      <alignment horizontal="left" vertical="center"/>
    </xf>
    <xf numFmtId="14" fontId="0" fillId="0" borderId="12" xfId="0" applyNumberFormat="1" applyBorder="1" applyAlignment="1">
      <alignment horizontal="center" vertical="center"/>
    </xf>
    <xf numFmtId="14" fontId="0" fillId="0" borderId="13" xfId="0" applyNumberFormat="1" applyBorder="1" applyAlignment="1">
      <alignment horizontal="center" vertical="center"/>
    </xf>
    <xf numFmtId="14" fontId="0" fillId="0" borderId="20" xfId="0" applyNumberFormat="1" applyBorder="1" applyAlignment="1">
      <alignment horizontal="center" vertical="center"/>
    </xf>
    <xf numFmtId="49" fontId="4" fillId="0" borderId="27" xfId="0" applyNumberFormat="1" applyFont="1" applyBorder="1" applyAlignment="1">
      <alignment horizontal="center" vertical="center"/>
    </xf>
    <xf numFmtId="14" fontId="4" fillId="0" borderId="14" xfId="0" applyNumberFormat="1" applyFont="1" applyBorder="1" applyAlignment="1">
      <alignment horizontal="right" vertical="center"/>
    </xf>
    <xf numFmtId="0" fontId="4" fillId="0" borderId="15" xfId="0" applyFont="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13" xfId="0" applyFont="1" applyBorder="1" applyAlignment="1">
      <alignment horizontal="left" vertical="center"/>
    </xf>
    <xf numFmtId="0" fontId="0" fillId="0" borderId="21" xfId="0" applyFont="1" applyBorder="1" applyAlignment="1">
      <alignment horizontal="lef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zoomScaleNormal="100" workbookViewId="0">
      <selection activeCell="C8" sqref="C8"/>
    </sheetView>
  </sheetViews>
  <sheetFormatPr defaultRowHeight="15" x14ac:dyDescent="0.25"/>
  <cols>
    <col min="1" max="1" width="169.42578125" customWidth="1"/>
  </cols>
  <sheetData>
    <row r="1" spans="1:1" ht="18" x14ac:dyDescent="0.25">
      <c r="A1" s="32" t="s">
        <v>0</v>
      </c>
    </row>
    <row r="2" spans="1:1" x14ac:dyDescent="0.25">
      <c r="A2" s="28"/>
    </row>
    <row r="3" spans="1:1" x14ac:dyDescent="0.25">
      <c r="A3" s="31" t="s">
        <v>1</v>
      </c>
    </row>
    <row r="4" spans="1:1" ht="39" x14ac:dyDescent="0.25">
      <c r="A4" s="30" t="s">
        <v>2</v>
      </c>
    </row>
    <row r="5" spans="1:1" ht="26.25" x14ac:dyDescent="0.25">
      <c r="A5" s="30" t="s">
        <v>3</v>
      </c>
    </row>
    <row r="6" spans="1:1" ht="26.25" x14ac:dyDescent="0.25">
      <c r="A6" s="30" t="s">
        <v>4</v>
      </c>
    </row>
    <row r="7" spans="1:1" ht="51.75" x14ac:dyDescent="0.25">
      <c r="A7" s="30" t="s">
        <v>5</v>
      </c>
    </row>
    <row r="8" spans="1:1" x14ac:dyDescent="0.25">
      <c r="A8" s="30" t="s">
        <v>6</v>
      </c>
    </row>
    <row r="9" spans="1:1" x14ac:dyDescent="0.25">
      <c r="A9" s="30" t="s">
        <v>7</v>
      </c>
    </row>
    <row r="10" spans="1:1" x14ac:dyDescent="0.25">
      <c r="A10" s="30" t="s">
        <v>8</v>
      </c>
    </row>
    <row r="11" spans="1:1" ht="39" x14ac:dyDescent="0.25">
      <c r="A11" s="37" t="s">
        <v>9</v>
      </c>
    </row>
    <row r="13" spans="1:1" x14ac:dyDescent="0.25">
      <c r="A13" s="30" t="s">
        <v>10</v>
      </c>
    </row>
    <row r="14" spans="1:1" x14ac:dyDescent="0.25">
      <c r="A14" s="30" t="s">
        <v>11</v>
      </c>
    </row>
    <row r="15" spans="1:1" ht="26.25" x14ac:dyDescent="0.25">
      <c r="A15" s="30" t="s">
        <v>12</v>
      </c>
    </row>
    <row r="16" spans="1:1" x14ac:dyDescent="0.25">
      <c r="A16" s="30" t="s">
        <v>13</v>
      </c>
    </row>
    <row r="17" spans="1:1" x14ac:dyDescent="0.25">
      <c r="A17" s="29"/>
    </row>
    <row r="18" spans="1:1" ht="51.75" x14ac:dyDescent="0.25">
      <c r="A18" s="35" t="s">
        <v>14</v>
      </c>
    </row>
    <row r="19" spans="1:1" ht="39" x14ac:dyDescent="0.25">
      <c r="A19" s="30" t="s">
        <v>15</v>
      </c>
    </row>
    <row r="20" spans="1:1" ht="115.5" x14ac:dyDescent="0.25">
      <c r="A20" s="33" t="s">
        <v>16</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5"/>
  <sheetViews>
    <sheetView showGridLines="0" tabSelected="1" zoomScale="90" zoomScaleNormal="90" zoomScaleSheetLayoutView="70" zoomScalePageLayoutView="50" workbookViewId="0">
      <selection activeCell="M30" sqref="M30"/>
    </sheetView>
  </sheetViews>
  <sheetFormatPr defaultColWidth="9.140625" defaultRowHeight="15" x14ac:dyDescent="0.25"/>
  <cols>
    <col min="1" max="1" width="21.85546875" style="2" customWidth="1"/>
    <col min="2" max="2" width="20.42578125" style="2" customWidth="1"/>
    <col min="3" max="3" width="14.140625" style="2" customWidth="1"/>
    <col min="4" max="10" width="10.5703125" style="2" customWidth="1"/>
    <col min="11" max="11" width="9.140625" style="2"/>
    <col min="12" max="13" width="10.42578125" style="2" customWidth="1"/>
    <col min="14" max="14" width="16.85546875" style="2" customWidth="1"/>
    <col min="15" max="15" width="16.5703125" style="2" customWidth="1"/>
    <col min="16" max="16" width="13.28515625" style="2" customWidth="1"/>
    <col min="17" max="17" width="16.140625" style="2" customWidth="1"/>
    <col min="18" max="18" width="14.7109375" style="2" customWidth="1"/>
    <col min="19" max="19" width="17.42578125" style="2" customWidth="1"/>
    <col min="20" max="20" width="13.7109375" style="2" customWidth="1"/>
    <col min="21" max="21" width="17.42578125" style="2" customWidth="1"/>
    <col min="22" max="22" width="14.85546875" style="2" bestFit="1" customWidth="1"/>
    <col min="23" max="16384" width="9.140625" style="2"/>
  </cols>
  <sheetData>
    <row r="1" spans="1:22" x14ac:dyDescent="0.25">
      <c r="A1" s="121">
        <v>45742</v>
      </c>
      <c r="B1" s="122"/>
      <c r="C1" s="122"/>
      <c r="D1" s="122"/>
      <c r="E1" s="122"/>
      <c r="F1" s="122"/>
      <c r="G1" s="122"/>
      <c r="H1" s="122"/>
      <c r="I1" s="122"/>
      <c r="J1" s="122"/>
      <c r="K1" s="122"/>
      <c r="L1" s="122"/>
      <c r="M1" s="122"/>
      <c r="N1" s="122"/>
      <c r="O1" s="122"/>
      <c r="P1" s="122"/>
      <c r="Q1" s="122"/>
      <c r="R1" s="122"/>
      <c r="S1" s="122"/>
      <c r="T1" s="122"/>
      <c r="U1" s="122"/>
      <c r="V1" s="122"/>
    </row>
    <row r="2" spans="1:22" ht="48" customHeight="1" x14ac:dyDescent="0.25">
      <c r="A2" s="126" t="s">
        <v>17</v>
      </c>
      <c r="B2" s="127"/>
      <c r="C2" s="127"/>
      <c r="D2" s="127"/>
      <c r="E2" s="127"/>
      <c r="F2" s="127"/>
      <c r="G2" s="127"/>
      <c r="H2" s="127"/>
      <c r="I2" s="127"/>
      <c r="J2" s="127"/>
      <c r="K2" s="127"/>
      <c r="L2" s="127"/>
      <c r="M2" s="127"/>
      <c r="N2" s="127"/>
      <c r="O2" s="127"/>
      <c r="P2" s="127"/>
      <c r="Q2" s="127"/>
      <c r="R2" s="127"/>
      <c r="S2" s="127"/>
      <c r="T2" s="127"/>
      <c r="U2" s="127"/>
      <c r="V2" s="128"/>
    </row>
    <row r="3" spans="1:22" x14ac:dyDescent="0.25">
      <c r="A3" s="18" t="s">
        <v>18</v>
      </c>
      <c r="B3" s="97"/>
      <c r="C3" s="98"/>
      <c r="D3" s="98"/>
      <c r="E3" s="98"/>
      <c r="F3" s="99"/>
      <c r="G3" s="11" t="s">
        <v>19</v>
      </c>
      <c r="H3" s="123"/>
      <c r="I3" s="124"/>
      <c r="J3" s="125"/>
      <c r="K3" s="20" t="s">
        <v>20</v>
      </c>
      <c r="L3" s="22"/>
      <c r="M3" s="87"/>
      <c r="N3" s="87"/>
      <c r="O3" s="87"/>
      <c r="P3" s="87"/>
      <c r="Q3" s="87"/>
      <c r="R3" s="87"/>
      <c r="S3" s="87"/>
      <c r="T3" s="87"/>
      <c r="U3" s="87"/>
      <c r="V3" s="88"/>
    </row>
    <row r="4" spans="1:22" x14ac:dyDescent="0.25">
      <c r="A4" s="18" t="s">
        <v>21</v>
      </c>
      <c r="B4" s="97"/>
      <c r="C4" s="98"/>
      <c r="D4" s="98"/>
      <c r="E4" s="98"/>
      <c r="F4" s="98"/>
      <c r="G4" s="98"/>
      <c r="H4" s="98"/>
      <c r="I4" s="98"/>
      <c r="J4" s="99"/>
      <c r="K4" s="20" t="s">
        <v>22</v>
      </c>
      <c r="L4" s="22"/>
      <c r="M4" s="87"/>
      <c r="N4" s="87"/>
      <c r="O4" s="87"/>
      <c r="P4" s="87"/>
      <c r="Q4" s="87"/>
      <c r="R4" s="87"/>
      <c r="S4" s="87"/>
      <c r="T4" s="87"/>
      <c r="U4" s="87"/>
      <c r="V4" s="88"/>
    </row>
    <row r="5" spans="1:22" ht="15.75" thickBot="1" x14ac:dyDescent="0.3">
      <c r="A5" s="19" t="s">
        <v>23</v>
      </c>
      <c r="B5" s="91"/>
      <c r="C5" s="92"/>
      <c r="D5" s="115" t="s">
        <v>24</v>
      </c>
      <c r="E5" s="116"/>
      <c r="F5" s="117">
        <v>45845</v>
      </c>
      <c r="G5" s="118"/>
      <c r="H5" s="118"/>
      <c r="I5" s="118"/>
      <c r="J5" s="119"/>
      <c r="K5" s="21" t="s">
        <v>25</v>
      </c>
      <c r="L5" s="23"/>
      <c r="M5" s="89"/>
      <c r="N5" s="89"/>
      <c r="O5" s="89"/>
      <c r="P5" s="89"/>
      <c r="Q5" s="89"/>
      <c r="R5" s="89"/>
      <c r="S5" s="89"/>
      <c r="T5" s="89"/>
      <c r="U5" s="89"/>
      <c r="V5" s="90"/>
    </row>
    <row r="6" spans="1:22" ht="15.75" thickBot="1" x14ac:dyDescent="0.3">
      <c r="A6" s="27" t="s">
        <v>26</v>
      </c>
      <c r="B6" s="26" t="s">
        <v>27</v>
      </c>
      <c r="C6" s="25" t="s">
        <v>28</v>
      </c>
      <c r="D6" s="103" t="s">
        <v>29</v>
      </c>
      <c r="E6" s="104"/>
      <c r="F6" s="104"/>
      <c r="G6" s="104"/>
      <c r="H6" s="104"/>
      <c r="I6" s="104"/>
      <c r="J6" s="120"/>
      <c r="K6" s="26" t="s">
        <v>30</v>
      </c>
      <c r="L6" s="25" t="s">
        <v>31</v>
      </c>
      <c r="M6" s="24" t="s">
        <v>32</v>
      </c>
      <c r="N6" s="26" t="s">
        <v>33</v>
      </c>
      <c r="O6" s="40" t="s">
        <v>34</v>
      </c>
      <c r="P6" s="26" t="s">
        <v>35</v>
      </c>
      <c r="Q6" s="24" t="s">
        <v>36</v>
      </c>
      <c r="R6" s="40" t="s">
        <v>37</v>
      </c>
      <c r="S6" s="36" t="s">
        <v>38</v>
      </c>
      <c r="T6" s="103" t="s">
        <v>39</v>
      </c>
      <c r="U6" s="104"/>
      <c r="V6" s="105"/>
    </row>
    <row r="7" spans="1:22" s="1" customFormat="1" ht="15" customHeight="1" x14ac:dyDescent="0.25">
      <c r="A7" s="109" t="s">
        <v>40</v>
      </c>
      <c r="B7" s="100" t="s">
        <v>41</v>
      </c>
      <c r="C7" s="112" t="s">
        <v>42</v>
      </c>
      <c r="D7" s="93" t="s">
        <v>43</v>
      </c>
      <c r="E7" s="93"/>
      <c r="F7" s="93"/>
      <c r="G7" s="93"/>
      <c r="H7" s="93"/>
      <c r="I7" s="93"/>
      <c r="J7" s="93"/>
      <c r="K7" s="100" t="s">
        <v>44</v>
      </c>
      <c r="L7" s="100" t="s">
        <v>45</v>
      </c>
      <c r="M7" s="100" t="s">
        <v>46</v>
      </c>
      <c r="N7" s="106" t="s">
        <v>47</v>
      </c>
      <c r="O7" s="100" t="s">
        <v>48</v>
      </c>
      <c r="P7" s="112" t="s">
        <v>49</v>
      </c>
      <c r="Q7" s="100" t="s">
        <v>50</v>
      </c>
      <c r="R7" s="131" t="s">
        <v>51</v>
      </c>
      <c r="S7" s="138" t="s">
        <v>52</v>
      </c>
      <c r="T7" s="139"/>
      <c r="U7" s="139"/>
      <c r="V7" s="140"/>
    </row>
    <row r="8" spans="1:22" s="1" customFormat="1" ht="30" customHeight="1" x14ac:dyDescent="0.25">
      <c r="A8" s="110"/>
      <c r="B8" s="101"/>
      <c r="C8" s="113"/>
      <c r="D8" s="12" t="s">
        <v>53</v>
      </c>
      <c r="E8" s="12" t="s">
        <v>54</v>
      </c>
      <c r="F8" s="12" t="s">
        <v>55</v>
      </c>
      <c r="G8" s="12" t="s">
        <v>56</v>
      </c>
      <c r="H8" s="12" t="s">
        <v>57</v>
      </c>
      <c r="I8" s="12" t="s">
        <v>58</v>
      </c>
      <c r="J8" s="12" t="s">
        <v>59</v>
      </c>
      <c r="K8" s="101"/>
      <c r="L8" s="101"/>
      <c r="M8" s="101"/>
      <c r="N8" s="107"/>
      <c r="O8" s="101"/>
      <c r="P8" s="113"/>
      <c r="Q8" s="101"/>
      <c r="R8" s="132"/>
      <c r="S8" s="136" t="s">
        <v>60</v>
      </c>
      <c r="T8" s="141" t="s">
        <v>61</v>
      </c>
      <c r="U8" s="87"/>
      <c r="V8" s="142"/>
    </row>
    <row r="9" spans="1:22" s="1" customFormat="1" ht="46.5" customHeight="1" x14ac:dyDescent="0.25">
      <c r="A9" s="110"/>
      <c r="B9" s="101"/>
      <c r="C9" s="113"/>
      <c r="D9" s="13">
        <f t="shared" ref="D9:I9" si="0">E9-1</f>
        <v>45839</v>
      </c>
      <c r="E9" s="13">
        <f t="shared" si="0"/>
        <v>45840</v>
      </c>
      <c r="F9" s="13">
        <f t="shared" si="0"/>
        <v>45841</v>
      </c>
      <c r="G9" s="13">
        <f t="shared" si="0"/>
        <v>45842</v>
      </c>
      <c r="H9" s="13">
        <f t="shared" si="0"/>
        <v>45843</v>
      </c>
      <c r="I9" s="13">
        <f t="shared" si="0"/>
        <v>45844</v>
      </c>
      <c r="J9" s="13">
        <f>F5</f>
        <v>45845</v>
      </c>
      <c r="K9" s="101"/>
      <c r="L9" s="101"/>
      <c r="M9" s="101"/>
      <c r="N9" s="107"/>
      <c r="O9" s="101"/>
      <c r="P9" s="113"/>
      <c r="Q9" s="101"/>
      <c r="R9" s="132"/>
      <c r="S9" s="137"/>
      <c r="T9" s="133" t="s">
        <v>62</v>
      </c>
      <c r="U9" s="133" t="s">
        <v>63</v>
      </c>
      <c r="V9" s="134" t="s">
        <v>64</v>
      </c>
    </row>
    <row r="10" spans="1:22" s="1" customFormat="1" ht="15.75" customHeight="1" x14ac:dyDescent="0.25">
      <c r="A10" s="111"/>
      <c r="B10" s="102"/>
      <c r="C10" s="114"/>
      <c r="D10" s="94" t="s">
        <v>65</v>
      </c>
      <c r="E10" s="95"/>
      <c r="F10" s="95"/>
      <c r="G10" s="95"/>
      <c r="H10" s="95"/>
      <c r="I10" s="95"/>
      <c r="J10" s="96"/>
      <c r="K10" s="102"/>
      <c r="L10" s="102"/>
      <c r="M10" s="102"/>
      <c r="N10" s="108"/>
      <c r="O10" s="101"/>
      <c r="P10" s="113"/>
      <c r="Q10" s="101"/>
      <c r="R10" s="132"/>
      <c r="S10" s="137"/>
      <c r="T10" s="107"/>
      <c r="U10" s="107"/>
      <c r="V10" s="135"/>
    </row>
    <row r="11" spans="1:22" ht="15" customHeight="1" x14ac:dyDescent="0.25">
      <c r="A11" s="71" t="s">
        <v>66</v>
      </c>
      <c r="B11" s="74" t="s">
        <v>67</v>
      </c>
      <c r="C11" s="14" t="s">
        <v>68</v>
      </c>
      <c r="D11" s="8">
        <v>0</v>
      </c>
      <c r="E11" s="8">
        <v>0</v>
      </c>
      <c r="F11" s="8">
        <v>0</v>
      </c>
      <c r="G11" s="8">
        <v>0</v>
      </c>
      <c r="H11" s="8">
        <v>0</v>
      </c>
      <c r="I11" s="8">
        <v>0</v>
      </c>
      <c r="J11" s="8">
        <v>0</v>
      </c>
      <c r="K11" s="9">
        <f>SUM(D11:J11)</f>
        <v>0</v>
      </c>
      <c r="L11" s="10">
        <v>18.02</v>
      </c>
      <c r="M11" s="10">
        <f>+L11*K11</f>
        <v>0</v>
      </c>
      <c r="N11" s="10">
        <v>8.1199999999999992</v>
      </c>
      <c r="O11" s="10">
        <f>(K11*N11)</f>
        <v>0</v>
      </c>
      <c r="P11" s="50">
        <f>SUM(O11,M11,M12,M13,O13,M14,M15,M16)</f>
        <v>0</v>
      </c>
      <c r="Q11" s="65"/>
      <c r="R11" s="68">
        <f>+P11-Q11</f>
        <v>0</v>
      </c>
      <c r="S11" s="47">
        <v>0</v>
      </c>
      <c r="T11" s="50"/>
      <c r="U11" s="53"/>
      <c r="V11" s="56" t="e">
        <f>T11/U11</f>
        <v>#DIV/0!</v>
      </c>
    </row>
    <row r="12" spans="1:22" ht="15" customHeight="1" x14ac:dyDescent="0.25">
      <c r="A12" s="72"/>
      <c r="B12" s="75"/>
      <c r="C12" s="16" t="s">
        <v>69</v>
      </c>
      <c r="D12" s="3">
        <v>0</v>
      </c>
      <c r="E12" s="3">
        <v>0</v>
      </c>
      <c r="F12" s="3">
        <v>0</v>
      </c>
      <c r="G12" s="3">
        <v>0</v>
      </c>
      <c r="H12" s="3">
        <v>0</v>
      </c>
      <c r="I12" s="3">
        <v>0</v>
      </c>
      <c r="J12" s="3">
        <v>0</v>
      </c>
      <c r="K12" s="17">
        <f>SUM(D12:J12)</f>
        <v>0</v>
      </c>
      <c r="L12" s="7">
        <v>18.02</v>
      </c>
      <c r="M12" s="7">
        <f>+L12*K12</f>
        <v>0</v>
      </c>
      <c r="N12" s="38">
        <v>0</v>
      </c>
      <c r="O12" s="34">
        <v>0</v>
      </c>
      <c r="P12" s="51"/>
      <c r="Q12" s="66"/>
      <c r="R12" s="69"/>
      <c r="S12" s="48"/>
      <c r="T12" s="51"/>
      <c r="U12" s="54"/>
      <c r="V12" s="57"/>
    </row>
    <row r="13" spans="1:22" x14ac:dyDescent="0.25">
      <c r="A13" s="72"/>
      <c r="B13" s="75"/>
      <c r="C13" s="11" t="s">
        <v>70</v>
      </c>
      <c r="D13" s="3">
        <v>0</v>
      </c>
      <c r="E13" s="3">
        <v>0</v>
      </c>
      <c r="F13" s="3">
        <v>0</v>
      </c>
      <c r="G13" s="3">
        <v>0</v>
      </c>
      <c r="H13" s="3">
        <v>0</v>
      </c>
      <c r="I13" s="3">
        <v>0</v>
      </c>
      <c r="J13" s="3">
        <v>0</v>
      </c>
      <c r="K13" s="4">
        <f t="shared" ref="K13" si="1">SUM(D13:J13)</f>
        <v>0</v>
      </c>
      <c r="L13" s="5">
        <f>L11*1.5</f>
        <v>27.03</v>
      </c>
      <c r="M13" s="7">
        <f>+L13*K13</f>
        <v>0</v>
      </c>
      <c r="N13" s="7">
        <v>8.1199999999999992</v>
      </c>
      <c r="O13" s="5">
        <f>(K13*N13)</f>
        <v>0</v>
      </c>
      <c r="P13" s="51"/>
      <c r="Q13" s="66"/>
      <c r="R13" s="69"/>
      <c r="S13" s="48"/>
      <c r="T13" s="51"/>
      <c r="U13" s="54"/>
      <c r="V13" s="57"/>
    </row>
    <row r="14" spans="1:22" x14ac:dyDescent="0.25">
      <c r="A14" s="72"/>
      <c r="B14" s="75"/>
      <c r="C14" s="16" t="s">
        <v>71</v>
      </c>
      <c r="D14" s="6">
        <v>0</v>
      </c>
      <c r="E14" s="6">
        <v>0</v>
      </c>
      <c r="F14" s="6">
        <v>0</v>
      </c>
      <c r="G14" s="6">
        <v>0</v>
      </c>
      <c r="H14" s="6">
        <v>0</v>
      </c>
      <c r="I14" s="6">
        <v>0</v>
      </c>
      <c r="J14" s="6">
        <v>0</v>
      </c>
      <c r="K14" s="17">
        <f>SUM(D14:J14)</f>
        <v>0</v>
      </c>
      <c r="L14" s="5">
        <f>L11*1.5</f>
        <v>27.03</v>
      </c>
      <c r="M14" s="7">
        <f>K14*L14</f>
        <v>0</v>
      </c>
      <c r="N14" s="39">
        <v>0</v>
      </c>
      <c r="O14" s="39">
        <v>0</v>
      </c>
      <c r="P14" s="51"/>
      <c r="Q14" s="66"/>
      <c r="R14" s="69"/>
      <c r="S14" s="48"/>
      <c r="T14" s="51"/>
      <c r="U14" s="54"/>
      <c r="V14" s="57"/>
    </row>
    <row r="15" spans="1:22" x14ac:dyDescent="0.25">
      <c r="A15" s="72"/>
      <c r="B15" s="75"/>
      <c r="C15" s="16" t="s">
        <v>72</v>
      </c>
      <c r="D15" s="3">
        <v>0</v>
      </c>
      <c r="E15" s="3">
        <v>0</v>
      </c>
      <c r="F15" s="3">
        <v>0</v>
      </c>
      <c r="G15" s="3">
        <v>0</v>
      </c>
      <c r="H15" s="3">
        <v>0</v>
      </c>
      <c r="I15" s="3">
        <v>0</v>
      </c>
      <c r="J15" s="3">
        <v>0</v>
      </c>
      <c r="K15" s="17">
        <f>SUM(D15:J15)</f>
        <v>0</v>
      </c>
      <c r="L15" s="7">
        <v>18.02</v>
      </c>
      <c r="M15" s="7">
        <f>+L15*K15</f>
        <v>0</v>
      </c>
      <c r="N15" s="38">
        <v>0</v>
      </c>
      <c r="O15" s="38">
        <v>0</v>
      </c>
      <c r="P15" s="51"/>
      <c r="Q15" s="66"/>
      <c r="R15" s="69"/>
      <c r="S15" s="48"/>
      <c r="T15" s="51"/>
      <c r="U15" s="54"/>
      <c r="V15" s="57"/>
    </row>
    <row r="16" spans="1:22" x14ac:dyDescent="0.25">
      <c r="A16" s="73"/>
      <c r="B16" s="76"/>
      <c r="C16" s="16" t="s">
        <v>73</v>
      </c>
      <c r="D16" s="6">
        <v>0</v>
      </c>
      <c r="E16" s="6">
        <v>0</v>
      </c>
      <c r="F16" s="6">
        <v>0</v>
      </c>
      <c r="G16" s="6">
        <v>0</v>
      </c>
      <c r="H16" s="6">
        <v>0</v>
      </c>
      <c r="I16" s="6">
        <v>0</v>
      </c>
      <c r="J16" s="6">
        <v>0</v>
      </c>
      <c r="K16" s="17">
        <f>SUM(D16:J16)</f>
        <v>0</v>
      </c>
      <c r="L16" s="7">
        <v>18.02</v>
      </c>
      <c r="M16" s="7">
        <f>+L16*K16</f>
        <v>0</v>
      </c>
      <c r="N16" s="34">
        <v>0</v>
      </c>
      <c r="O16" s="34">
        <v>0</v>
      </c>
      <c r="P16" s="52"/>
      <c r="Q16" s="67"/>
      <c r="R16" s="70"/>
      <c r="S16" s="49"/>
      <c r="T16" s="52"/>
      <c r="U16" s="55"/>
      <c r="V16" s="58"/>
    </row>
    <row r="17" spans="1:22" ht="15" customHeight="1" x14ac:dyDescent="0.25">
      <c r="A17" s="71" t="s">
        <v>66</v>
      </c>
      <c r="B17" s="74" t="s">
        <v>67</v>
      </c>
      <c r="C17" s="14" t="s">
        <v>68</v>
      </c>
      <c r="D17" s="8">
        <v>0</v>
      </c>
      <c r="E17" s="8">
        <v>0</v>
      </c>
      <c r="F17" s="8">
        <v>0</v>
      </c>
      <c r="G17" s="8">
        <v>0</v>
      </c>
      <c r="H17" s="8">
        <v>0</v>
      </c>
      <c r="I17" s="8">
        <v>0</v>
      </c>
      <c r="J17" s="8">
        <v>0</v>
      </c>
      <c r="K17" s="9">
        <f>SUM(D17:J17)</f>
        <v>0</v>
      </c>
      <c r="L17" s="10">
        <v>18.02</v>
      </c>
      <c r="M17" s="10">
        <f>+L17*K17</f>
        <v>0</v>
      </c>
      <c r="N17" s="10">
        <v>8.1199999999999992</v>
      </c>
      <c r="O17" s="10">
        <f>(K17*N17)</f>
        <v>0</v>
      </c>
      <c r="P17" s="50">
        <f>SUM(O17,M17,M18,M19,O19,M20,M21,M22)</f>
        <v>0</v>
      </c>
      <c r="Q17" s="65"/>
      <c r="R17" s="68">
        <f>+P17-Q17</f>
        <v>0</v>
      </c>
      <c r="S17" s="47">
        <v>0</v>
      </c>
      <c r="T17" s="50"/>
      <c r="U17" s="53"/>
      <c r="V17" s="56" t="e">
        <f>T17/U17</f>
        <v>#DIV/0!</v>
      </c>
    </row>
    <row r="18" spans="1:22" ht="15" customHeight="1" x14ac:dyDescent="0.25">
      <c r="A18" s="72"/>
      <c r="B18" s="75"/>
      <c r="C18" s="16" t="s">
        <v>69</v>
      </c>
      <c r="D18" s="3">
        <v>0</v>
      </c>
      <c r="E18" s="3">
        <v>0</v>
      </c>
      <c r="F18" s="3">
        <v>0</v>
      </c>
      <c r="G18" s="3">
        <v>0</v>
      </c>
      <c r="H18" s="3">
        <v>0</v>
      </c>
      <c r="I18" s="3">
        <v>0</v>
      </c>
      <c r="J18" s="3">
        <v>0</v>
      </c>
      <c r="K18" s="17">
        <f>SUM(D18:J18)</f>
        <v>0</v>
      </c>
      <c r="L18" s="7">
        <v>18.02</v>
      </c>
      <c r="M18" s="7">
        <f>+L18*K18</f>
        <v>0</v>
      </c>
      <c r="N18" s="38">
        <v>0</v>
      </c>
      <c r="O18" s="34">
        <v>0</v>
      </c>
      <c r="P18" s="51"/>
      <c r="Q18" s="66"/>
      <c r="R18" s="69"/>
      <c r="S18" s="48"/>
      <c r="T18" s="51"/>
      <c r="U18" s="54"/>
      <c r="V18" s="57"/>
    </row>
    <row r="19" spans="1:22" ht="15" customHeight="1" x14ac:dyDescent="0.25">
      <c r="A19" s="72"/>
      <c r="B19" s="75"/>
      <c r="C19" s="11" t="s">
        <v>70</v>
      </c>
      <c r="D19" s="3">
        <v>0</v>
      </c>
      <c r="E19" s="3">
        <v>0</v>
      </c>
      <c r="F19" s="3">
        <v>0</v>
      </c>
      <c r="G19" s="3">
        <v>0</v>
      </c>
      <c r="H19" s="3">
        <v>0</v>
      </c>
      <c r="I19" s="3">
        <v>0</v>
      </c>
      <c r="J19" s="3">
        <v>0</v>
      </c>
      <c r="K19" s="4">
        <f t="shared" ref="K19" si="2">SUM(D19:J19)</f>
        <v>0</v>
      </c>
      <c r="L19" s="5">
        <f>L17*1.5</f>
        <v>27.03</v>
      </c>
      <c r="M19" s="7">
        <f>+L19*K19</f>
        <v>0</v>
      </c>
      <c r="N19" s="7">
        <v>8.1199999999999992</v>
      </c>
      <c r="O19" s="5">
        <f>(K19*N19)</f>
        <v>0</v>
      </c>
      <c r="P19" s="51"/>
      <c r="Q19" s="66"/>
      <c r="R19" s="69"/>
      <c r="S19" s="48"/>
      <c r="T19" s="51"/>
      <c r="U19" s="54"/>
      <c r="V19" s="57"/>
    </row>
    <row r="20" spans="1:22" x14ac:dyDescent="0.25">
      <c r="A20" s="72"/>
      <c r="B20" s="75"/>
      <c r="C20" s="16" t="s">
        <v>71</v>
      </c>
      <c r="D20" s="6">
        <v>0</v>
      </c>
      <c r="E20" s="6">
        <v>0</v>
      </c>
      <c r="F20" s="6">
        <v>0</v>
      </c>
      <c r="G20" s="6">
        <v>0</v>
      </c>
      <c r="H20" s="6">
        <v>0</v>
      </c>
      <c r="I20" s="6">
        <v>0</v>
      </c>
      <c r="J20" s="6">
        <v>0</v>
      </c>
      <c r="K20" s="17">
        <f>SUM(D20:J20)</f>
        <v>0</v>
      </c>
      <c r="L20" s="5">
        <f>L17*1.5</f>
        <v>27.03</v>
      </c>
      <c r="M20" s="7">
        <f>K20*L20</f>
        <v>0</v>
      </c>
      <c r="N20" s="39">
        <v>0</v>
      </c>
      <c r="O20" s="39">
        <v>0</v>
      </c>
      <c r="P20" s="51"/>
      <c r="Q20" s="66"/>
      <c r="R20" s="69"/>
      <c r="S20" s="48"/>
      <c r="T20" s="51"/>
      <c r="U20" s="54"/>
      <c r="V20" s="57"/>
    </row>
    <row r="21" spans="1:22" x14ac:dyDescent="0.25">
      <c r="A21" s="72"/>
      <c r="B21" s="75"/>
      <c r="C21" s="16" t="s">
        <v>72</v>
      </c>
      <c r="D21" s="3">
        <v>0</v>
      </c>
      <c r="E21" s="3">
        <v>0</v>
      </c>
      <c r="F21" s="3">
        <v>0</v>
      </c>
      <c r="G21" s="3">
        <v>0</v>
      </c>
      <c r="H21" s="3">
        <v>0</v>
      </c>
      <c r="I21" s="3">
        <v>0</v>
      </c>
      <c r="J21" s="3">
        <v>0</v>
      </c>
      <c r="K21" s="17">
        <f>SUM(D21:J21)</f>
        <v>0</v>
      </c>
      <c r="L21" s="7">
        <v>18.02</v>
      </c>
      <c r="M21" s="7">
        <f>+L21*K21</f>
        <v>0</v>
      </c>
      <c r="N21" s="38">
        <v>0</v>
      </c>
      <c r="O21" s="38">
        <v>0</v>
      </c>
      <c r="P21" s="51"/>
      <c r="Q21" s="66"/>
      <c r="R21" s="69"/>
      <c r="S21" s="48"/>
      <c r="T21" s="51"/>
      <c r="U21" s="54"/>
      <c r="V21" s="57"/>
    </row>
    <row r="22" spans="1:22" x14ac:dyDescent="0.25">
      <c r="A22" s="73"/>
      <c r="B22" s="76"/>
      <c r="C22" s="16" t="s">
        <v>73</v>
      </c>
      <c r="D22" s="6">
        <v>0</v>
      </c>
      <c r="E22" s="6">
        <v>0</v>
      </c>
      <c r="F22" s="6">
        <v>0</v>
      </c>
      <c r="G22" s="6">
        <v>0</v>
      </c>
      <c r="H22" s="6">
        <v>0</v>
      </c>
      <c r="I22" s="6">
        <v>0</v>
      </c>
      <c r="J22" s="6">
        <v>0</v>
      </c>
      <c r="K22" s="17">
        <f>SUM(D22:J22)</f>
        <v>0</v>
      </c>
      <c r="L22" s="7">
        <v>18.02</v>
      </c>
      <c r="M22" s="7">
        <f>+L22*K22</f>
        <v>0</v>
      </c>
      <c r="N22" s="34">
        <v>0</v>
      </c>
      <c r="O22" s="34">
        <v>0</v>
      </c>
      <c r="P22" s="52"/>
      <c r="Q22" s="67"/>
      <c r="R22" s="70"/>
      <c r="S22" s="49"/>
      <c r="T22" s="52"/>
      <c r="U22" s="55"/>
      <c r="V22" s="58"/>
    </row>
    <row r="23" spans="1:22" ht="15" customHeight="1" x14ac:dyDescent="0.25">
      <c r="A23" s="71" t="s">
        <v>66</v>
      </c>
      <c r="B23" s="74" t="s">
        <v>67</v>
      </c>
      <c r="C23" s="14" t="s">
        <v>68</v>
      </c>
      <c r="D23" s="8">
        <v>0</v>
      </c>
      <c r="E23" s="8">
        <v>0</v>
      </c>
      <c r="F23" s="8">
        <v>0</v>
      </c>
      <c r="G23" s="8">
        <v>0</v>
      </c>
      <c r="H23" s="8">
        <v>0</v>
      </c>
      <c r="I23" s="8">
        <v>0</v>
      </c>
      <c r="J23" s="8">
        <v>0</v>
      </c>
      <c r="K23" s="9">
        <f>SUM(D23:J23)</f>
        <v>0</v>
      </c>
      <c r="L23" s="10">
        <v>18.02</v>
      </c>
      <c r="M23" s="10">
        <f>+L23*K23</f>
        <v>0</v>
      </c>
      <c r="N23" s="10">
        <v>8.1199999999999992</v>
      </c>
      <c r="O23" s="10">
        <f>(K23*N23)</f>
        <v>0</v>
      </c>
      <c r="P23" s="50">
        <f>SUM(O23,M23,M24,M25,O25,M26,M27,M28)</f>
        <v>0</v>
      </c>
      <c r="Q23" s="65"/>
      <c r="R23" s="68">
        <f>+P23-Q23</f>
        <v>0</v>
      </c>
      <c r="S23" s="47">
        <v>0</v>
      </c>
      <c r="T23" s="50"/>
      <c r="U23" s="53"/>
      <c r="V23" s="56" t="e">
        <f>T23/U23</f>
        <v>#DIV/0!</v>
      </c>
    </row>
    <row r="24" spans="1:22" x14ac:dyDescent="0.25">
      <c r="A24" s="72"/>
      <c r="B24" s="75"/>
      <c r="C24" s="16" t="s">
        <v>69</v>
      </c>
      <c r="D24" s="3">
        <v>0</v>
      </c>
      <c r="E24" s="3">
        <v>0</v>
      </c>
      <c r="F24" s="3">
        <v>0</v>
      </c>
      <c r="G24" s="3">
        <v>0</v>
      </c>
      <c r="H24" s="3">
        <v>0</v>
      </c>
      <c r="I24" s="3">
        <v>0</v>
      </c>
      <c r="J24" s="3">
        <v>0</v>
      </c>
      <c r="K24" s="17">
        <f>SUM(D24:J24)</f>
        <v>0</v>
      </c>
      <c r="L24" s="7">
        <v>18.02</v>
      </c>
      <c r="M24" s="7">
        <f>+L24*K24</f>
        <v>0</v>
      </c>
      <c r="N24" s="38">
        <v>0</v>
      </c>
      <c r="O24" s="34">
        <v>0</v>
      </c>
      <c r="P24" s="51"/>
      <c r="Q24" s="66"/>
      <c r="R24" s="69"/>
      <c r="S24" s="48"/>
      <c r="T24" s="51"/>
      <c r="U24" s="54"/>
      <c r="V24" s="57"/>
    </row>
    <row r="25" spans="1:22" x14ac:dyDescent="0.25">
      <c r="A25" s="72"/>
      <c r="B25" s="75"/>
      <c r="C25" s="11" t="s">
        <v>70</v>
      </c>
      <c r="D25" s="3">
        <v>0</v>
      </c>
      <c r="E25" s="3">
        <v>0</v>
      </c>
      <c r="F25" s="3">
        <v>0</v>
      </c>
      <c r="G25" s="3">
        <v>0</v>
      </c>
      <c r="H25" s="3">
        <v>0</v>
      </c>
      <c r="I25" s="3">
        <v>0</v>
      </c>
      <c r="J25" s="3">
        <v>0</v>
      </c>
      <c r="K25" s="4">
        <f t="shared" ref="K25" si="3">SUM(D25:J25)</f>
        <v>0</v>
      </c>
      <c r="L25" s="5">
        <f>L23*1.5</f>
        <v>27.03</v>
      </c>
      <c r="M25" s="7">
        <f>+L25*K25</f>
        <v>0</v>
      </c>
      <c r="N25" s="7">
        <v>8.1199999999999992</v>
      </c>
      <c r="O25" s="5">
        <f>(K25*N25)</f>
        <v>0</v>
      </c>
      <c r="P25" s="51"/>
      <c r="Q25" s="66"/>
      <c r="R25" s="69"/>
      <c r="S25" s="48"/>
      <c r="T25" s="51"/>
      <c r="U25" s="54"/>
      <c r="V25" s="57"/>
    </row>
    <row r="26" spans="1:22" x14ac:dyDescent="0.25">
      <c r="A26" s="72"/>
      <c r="B26" s="75"/>
      <c r="C26" s="16" t="s">
        <v>71</v>
      </c>
      <c r="D26" s="6">
        <v>0</v>
      </c>
      <c r="E26" s="6">
        <v>0</v>
      </c>
      <c r="F26" s="6">
        <v>0</v>
      </c>
      <c r="G26" s="6">
        <v>0</v>
      </c>
      <c r="H26" s="6">
        <v>0</v>
      </c>
      <c r="I26" s="6">
        <v>0</v>
      </c>
      <c r="J26" s="6">
        <v>0</v>
      </c>
      <c r="K26" s="17">
        <f>SUM(D26:J26)</f>
        <v>0</v>
      </c>
      <c r="L26" s="5">
        <f>L23*1.5</f>
        <v>27.03</v>
      </c>
      <c r="M26" s="7">
        <f>K26*L26</f>
        <v>0</v>
      </c>
      <c r="N26" s="39">
        <v>0</v>
      </c>
      <c r="O26" s="39">
        <v>0</v>
      </c>
      <c r="P26" s="51"/>
      <c r="Q26" s="66"/>
      <c r="R26" s="69"/>
      <c r="S26" s="48"/>
      <c r="T26" s="51"/>
      <c r="U26" s="54"/>
      <c r="V26" s="57"/>
    </row>
    <row r="27" spans="1:22" x14ac:dyDescent="0.25">
      <c r="A27" s="72"/>
      <c r="B27" s="75"/>
      <c r="C27" s="16" t="s">
        <v>72</v>
      </c>
      <c r="D27" s="3">
        <v>0</v>
      </c>
      <c r="E27" s="3">
        <v>0</v>
      </c>
      <c r="F27" s="3">
        <v>0</v>
      </c>
      <c r="G27" s="3">
        <v>0</v>
      </c>
      <c r="H27" s="3">
        <v>0</v>
      </c>
      <c r="I27" s="3">
        <v>0</v>
      </c>
      <c r="J27" s="3">
        <v>0</v>
      </c>
      <c r="K27" s="17">
        <f>SUM(D27:J27)</f>
        <v>0</v>
      </c>
      <c r="L27" s="7">
        <v>18.02</v>
      </c>
      <c r="M27" s="7">
        <f>+L27*K27</f>
        <v>0</v>
      </c>
      <c r="N27" s="38">
        <v>0</v>
      </c>
      <c r="O27" s="38">
        <v>0</v>
      </c>
      <c r="P27" s="51"/>
      <c r="Q27" s="66"/>
      <c r="R27" s="69"/>
      <c r="S27" s="48"/>
      <c r="T27" s="51"/>
      <c r="U27" s="54"/>
      <c r="V27" s="57"/>
    </row>
    <row r="28" spans="1:22" x14ac:dyDescent="0.25">
      <c r="A28" s="73"/>
      <c r="B28" s="76"/>
      <c r="C28" s="16" t="s">
        <v>73</v>
      </c>
      <c r="D28" s="6">
        <v>0</v>
      </c>
      <c r="E28" s="6">
        <v>0</v>
      </c>
      <c r="F28" s="6">
        <v>0</v>
      </c>
      <c r="G28" s="6">
        <v>0</v>
      </c>
      <c r="H28" s="6">
        <v>0</v>
      </c>
      <c r="I28" s="6">
        <v>0</v>
      </c>
      <c r="J28" s="6">
        <v>0</v>
      </c>
      <c r="K28" s="17">
        <v>0</v>
      </c>
      <c r="L28" s="7">
        <v>18.02</v>
      </c>
      <c r="M28" s="7">
        <f>+L28*K28</f>
        <v>0</v>
      </c>
      <c r="N28" s="34">
        <v>0</v>
      </c>
      <c r="O28" s="34">
        <v>0</v>
      </c>
      <c r="P28" s="52"/>
      <c r="Q28" s="67"/>
      <c r="R28" s="70"/>
      <c r="S28" s="49"/>
      <c r="T28" s="52"/>
      <c r="U28" s="55"/>
      <c r="V28" s="58"/>
    </row>
    <row r="29" spans="1:22" ht="15" customHeight="1" x14ac:dyDescent="0.25">
      <c r="A29" s="71" t="s">
        <v>66</v>
      </c>
      <c r="B29" s="74" t="s">
        <v>67</v>
      </c>
      <c r="C29" s="14" t="s">
        <v>68</v>
      </c>
      <c r="D29" s="8">
        <v>0</v>
      </c>
      <c r="E29" s="8">
        <v>0</v>
      </c>
      <c r="F29" s="8">
        <v>0</v>
      </c>
      <c r="G29" s="8">
        <v>0</v>
      </c>
      <c r="H29" s="8">
        <v>0</v>
      </c>
      <c r="I29" s="8">
        <v>0</v>
      </c>
      <c r="J29" s="8">
        <v>0</v>
      </c>
      <c r="K29" s="9">
        <f>SUM(D29:J29)</f>
        <v>0</v>
      </c>
      <c r="L29" s="10">
        <v>18.02</v>
      </c>
      <c r="M29" s="10">
        <f>+L29*K29</f>
        <v>0</v>
      </c>
      <c r="N29" s="10">
        <v>8.1199999999999992</v>
      </c>
      <c r="O29" s="10">
        <f>(K29*N29)</f>
        <v>0</v>
      </c>
      <c r="P29" s="50">
        <f>SUM(O29,M29,M30,M31,O31,M32,M33,M34)</f>
        <v>0</v>
      </c>
      <c r="Q29" s="65"/>
      <c r="R29" s="68">
        <f>+P29-Q29</f>
        <v>0</v>
      </c>
      <c r="S29" s="47">
        <v>0</v>
      </c>
      <c r="T29" s="50"/>
      <c r="U29" s="53"/>
      <c r="V29" s="56" t="e">
        <f>T29/U29</f>
        <v>#DIV/0!</v>
      </c>
    </row>
    <row r="30" spans="1:22" x14ac:dyDescent="0.25">
      <c r="A30" s="72"/>
      <c r="B30" s="75"/>
      <c r="C30" s="16" t="s">
        <v>69</v>
      </c>
      <c r="D30" s="3">
        <v>0</v>
      </c>
      <c r="E30" s="3">
        <v>0</v>
      </c>
      <c r="F30" s="3">
        <v>0</v>
      </c>
      <c r="G30" s="3">
        <v>0</v>
      </c>
      <c r="H30" s="3">
        <v>0</v>
      </c>
      <c r="I30" s="3">
        <v>0</v>
      </c>
      <c r="J30" s="3">
        <v>0</v>
      </c>
      <c r="K30" s="17">
        <f>SUM(D30:J30)</f>
        <v>0</v>
      </c>
      <c r="L30" s="7">
        <v>18.02</v>
      </c>
      <c r="M30" s="7">
        <f>+L30*K30</f>
        <v>0</v>
      </c>
      <c r="N30" s="38">
        <v>0</v>
      </c>
      <c r="O30" s="34">
        <v>0</v>
      </c>
      <c r="P30" s="51"/>
      <c r="Q30" s="66"/>
      <c r="R30" s="69"/>
      <c r="S30" s="48"/>
      <c r="T30" s="51"/>
      <c r="U30" s="54"/>
      <c r="V30" s="57"/>
    </row>
    <row r="31" spans="1:22" x14ac:dyDescent="0.25">
      <c r="A31" s="72"/>
      <c r="B31" s="75"/>
      <c r="C31" s="11" t="s">
        <v>70</v>
      </c>
      <c r="D31" s="3">
        <v>0</v>
      </c>
      <c r="E31" s="3">
        <v>0</v>
      </c>
      <c r="F31" s="3">
        <v>0</v>
      </c>
      <c r="G31" s="3">
        <v>0</v>
      </c>
      <c r="H31" s="3">
        <v>0</v>
      </c>
      <c r="I31" s="3">
        <v>0</v>
      </c>
      <c r="J31" s="3">
        <v>0</v>
      </c>
      <c r="K31" s="4">
        <f t="shared" ref="K31" si="4">SUM(D31:J31)</f>
        <v>0</v>
      </c>
      <c r="L31" s="5">
        <f>L29*1.5</f>
        <v>27.03</v>
      </c>
      <c r="M31" s="7">
        <f>+L31*K31</f>
        <v>0</v>
      </c>
      <c r="N31" s="7">
        <v>8.1199999999999992</v>
      </c>
      <c r="O31" s="5">
        <f>(K31*N31)</f>
        <v>0</v>
      </c>
      <c r="P31" s="51"/>
      <c r="Q31" s="66"/>
      <c r="R31" s="69"/>
      <c r="S31" s="48"/>
      <c r="T31" s="51"/>
      <c r="U31" s="54"/>
      <c r="V31" s="57"/>
    </row>
    <row r="32" spans="1:22" x14ac:dyDescent="0.25">
      <c r="A32" s="72"/>
      <c r="B32" s="75"/>
      <c r="C32" s="16" t="s">
        <v>71</v>
      </c>
      <c r="D32" s="6">
        <v>0</v>
      </c>
      <c r="E32" s="6">
        <v>0</v>
      </c>
      <c r="F32" s="6">
        <v>0</v>
      </c>
      <c r="G32" s="6">
        <v>0</v>
      </c>
      <c r="H32" s="6">
        <v>0</v>
      </c>
      <c r="I32" s="6">
        <v>0</v>
      </c>
      <c r="J32" s="6">
        <v>0</v>
      </c>
      <c r="K32" s="17">
        <f>SUM(D32:J32)</f>
        <v>0</v>
      </c>
      <c r="L32" s="5">
        <f>L29*1.5</f>
        <v>27.03</v>
      </c>
      <c r="M32" s="7">
        <f>K32*L32</f>
        <v>0</v>
      </c>
      <c r="N32" s="39">
        <v>0</v>
      </c>
      <c r="O32" s="39">
        <v>0</v>
      </c>
      <c r="P32" s="51"/>
      <c r="Q32" s="66"/>
      <c r="R32" s="69"/>
      <c r="S32" s="48"/>
      <c r="T32" s="51"/>
      <c r="U32" s="54"/>
      <c r="V32" s="57"/>
    </row>
    <row r="33" spans="1:22" x14ac:dyDescent="0.25">
      <c r="A33" s="72"/>
      <c r="B33" s="75"/>
      <c r="C33" s="16" t="s">
        <v>72</v>
      </c>
      <c r="D33" s="3">
        <v>0</v>
      </c>
      <c r="E33" s="3">
        <v>0</v>
      </c>
      <c r="F33" s="3">
        <v>0</v>
      </c>
      <c r="G33" s="3">
        <v>0</v>
      </c>
      <c r="H33" s="3">
        <v>0</v>
      </c>
      <c r="I33" s="3">
        <v>0</v>
      </c>
      <c r="J33" s="3">
        <v>0</v>
      </c>
      <c r="K33" s="17">
        <f>SUM(D33:J33)</f>
        <v>0</v>
      </c>
      <c r="L33" s="7">
        <v>18.02</v>
      </c>
      <c r="M33" s="7">
        <f>+L33*K33</f>
        <v>0</v>
      </c>
      <c r="N33" s="38">
        <v>0</v>
      </c>
      <c r="O33" s="38">
        <v>0</v>
      </c>
      <c r="P33" s="51"/>
      <c r="Q33" s="66"/>
      <c r="R33" s="69"/>
      <c r="S33" s="48"/>
      <c r="T33" s="51"/>
      <c r="U33" s="54"/>
      <c r="V33" s="57"/>
    </row>
    <row r="34" spans="1:22" x14ac:dyDescent="0.25">
      <c r="A34" s="73"/>
      <c r="B34" s="76"/>
      <c r="C34" s="16" t="s">
        <v>73</v>
      </c>
      <c r="D34" s="6">
        <v>0</v>
      </c>
      <c r="E34" s="6">
        <v>0</v>
      </c>
      <c r="F34" s="6">
        <v>0</v>
      </c>
      <c r="G34" s="6">
        <v>0</v>
      </c>
      <c r="H34" s="6">
        <v>0</v>
      </c>
      <c r="I34" s="6">
        <v>0</v>
      </c>
      <c r="J34" s="6">
        <v>0</v>
      </c>
      <c r="K34" s="17">
        <v>0</v>
      </c>
      <c r="L34" s="7">
        <v>18.02</v>
      </c>
      <c r="M34" s="7">
        <f>+L34*K34</f>
        <v>0</v>
      </c>
      <c r="N34" s="34">
        <v>0</v>
      </c>
      <c r="O34" s="34">
        <v>0</v>
      </c>
      <c r="P34" s="52"/>
      <c r="Q34" s="67"/>
      <c r="R34" s="70"/>
      <c r="S34" s="49"/>
      <c r="T34" s="52"/>
      <c r="U34" s="55"/>
      <c r="V34" s="58"/>
    </row>
    <row r="35" spans="1:22" ht="15" customHeight="1" x14ac:dyDescent="0.25">
      <c r="A35" s="71" t="s">
        <v>66</v>
      </c>
      <c r="B35" s="74" t="s">
        <v>67</v>
      </c>
      <c r="C35" s="14" t="s">
        <v>68</v>
      </c>
      <c r="D35" s="8">
        <v>0</v>
      </c>
      <c r="E35" s="8">
        <v>0</v>
      </c>
      <c r="F35" s="8">
        <v>0</v>
      </c>
      <c r="G35" s="8">
        <v>0</v>
      </c>
      <c r="H35" s="8">
        <v>0</v>
      </c>
      <c r="I35" s="8">
        <v>0</v>
      </c>
      <c r="J35" s="8">
        <v>0</v>
      </c>
      <c r="K35" s="9">
        <f>SUM(D35:J35)</f>
        <v>0</v>
      </c>
      <c r="L35" s="10">
        <v>18.02</v>
      </c>
      <c r="M35" s="10">
        <f>+L35*K35</f>
        <v>0</v>
      </c>
      <c r="N35" s="10">
        <v>8.1199999999999992</v>
      </c>
      <c r="O35" s="10">
        <f>(K35*N35)</f>
        <v>0</v>
      </c>
      <c r="P35" s="50">
        <f>SUM(O35,M35,M36,M37,O37,M38,M39, M40)</f>
        <v>0</v>
      </c>
      <c r="Q35" s="65"/>
      <c r="R35" s="68">
        <f>+P35-Q35</f>
        <v>0</v>
      </c>
      <c r="S35" s="47">
        <v>0</v>
      </c>
      <c r="T35" s="50"/>
      <c r="U35" s="53"/>
      <c r="V35" s="56" t="e">
        <f>T35/U35</f>
        <v>#DIV/0!</v>
      </c>
    </row>
    <row r="36" spans="1:22" x14ac:dyDescent="0.25">
      <c r="A36" s="72"/>
      <c r="B36" s="75"/>
      <c r="C36" s="16" t="s">
        <v>69</v>
      </c>
      <c r="D36" s="3">
        <v>0</v>
      </c>
      <c r="E36" s="3">
        <v>0</v>
      </c>
      <c r="F36" s="3">
        <v>0</v>
      </c>
      <c r="G36" s="3">
        <v>0</v>
      </c>
      <c r="H36" s="3">
        <v>0</v>
      </c>
      <c r="I36" s="3">
        <v>0</v>
      </c>
      <c r="J36" s="3">
        <v>0</v>
      </c>
      <c r="K36" s="17">
        <f>SUM(D36:J36)</f>
        <v>0</v>
      </c>
      <c r="L36" s="7">
        <v>18.02</v>
      </c>
      <c r="M36" s="7">
        <f>+L36*K36</f>
        <v>0</v>
      </c>
      <c r="N36" s="38">
        <v>0</v>
      </c>
      <c r="O36" s="34">
        <v>0</v>
      </c>
      <c r="P36" s="51"/>
      <c r="Q36" s="66"/>
      <c r="R36" s="69"/>
      <c r="S36" s="48"/>
      <c r="T36" s="51"/>
      <c r="U36" s="54"/>
      <c r="V36" s="57"/>
    </row>
    <row r="37" spans="1:22" x14ac:dyDescent="0.25">
      <c r="A37" s="72"/>
      <c r="B37" s="75"/>
      <c r="C37" s="11" t="s">
        <v>70</v>
      </c>
      <c r="D37" s="3">
        <v>0</v>
      </c>
      <c r="E37" s="3">
        <v>0</v>
      </c>
      <c r="F37" s="3">
        <v>0</v>
      </c>
      <c r="G37" s="3">
        <v>0</v>
      </c>
      <c r="H37" s="3">
        <v>0</v>
      </c>
      <c r="I37" s="3">
        <v>0</v>
      </c>
      <c r="J37" s="3">
        <v>0</v>
      </c>
      <c r="K37" s="4">
        <f t="shared" ref="K37" si="5">SUM(D37:J37)</f>
        <v>0</v>
      </c>
      <c r="L37" s="5">
        <f>L35*1.5</f>
        <v>27.03</v>
      </c>
      <c r="M37" s="7">
        <f>+L37*K37</f>
        <v>0</v>
      </c>
      <c r="N37" s="7">
        <v>8.1199999999999992</v>
      </c>
      <c r="O37" s="5">
        <f>(K37*N37)</f>
        <v>0</v>
      </c>
      <c r="P37" s="51"/>
      <c r="Q37" s="66"/>
      <c r="R37" s="69"/>
      <c r="S37" s="48"/>
      <c r="T37" s="51"/>
      <c r="U37" s="54"/>
      <c r="V37" s="57"/>
    </row>
    <row r="38" spans="1:22" x14ac:dyDescent="0.25">
      <c r="A38" s="72"/>
      <c r="B38" s="75"/>
      <c r="C38" s="16" t="s">
        <v>71</v>
      </c>
      <c r="D38" s="6">
        <v>0</v>
      </c>
      <c r="E38" s="6">
        <v>0</v>
      </c>
      <c r="F38" s="6">
        <v>0</v>
      </c>
      <c r="G38" s="6">
        <v>0</v>
      </c>
      <c r="H38" s="6">
        <v>0</v>
      </c>
      <c r="I38" s="6">
        <v>0</v>
      </c>
      <c r="J38" s="6">
        <v>0</v>
      </c>
      <c r="K38" s="17">
        <f>SUM(D38:J38)</f>
        <v>0</v>
      </c>
      <c r="L38" s="5">
        <f>L35*1.5</f>
        <v>27.03</v>
      </c>
      <c r="M38" s="7">
        <f>K38*L38</f>
        <v>0</v>
      </c>
      <c r="N38" s="39">
        <v>0</v>
      </c>
      <c r="O38" s="39">
        <v>0</v>
      </c>
      <c r="P38" s="51"/>
      <c r="Q38" s="66"/>
      <c r="R38" s="69"/>
      <c r="S38" s="48"/>
      <c r="T38" s="51"/>
      <c r="U38" s="54"/>
      <c r="V38" s="57"/>
    </row>
    <row r="39" spans="1:22" x14ac:dyDescent="0.25">
      <c r="A39" s="72"/>
      <c r="B39" s="75"/>
      <c r="C39" s="16" t="s">
        <v>72</v>
      </c>
      <c r="D39" s="3">
        <v>0</v>
      </c>
      <c r="E39" s="3">
        <v>0</v>
      </c>
      <c r="F39" s="3">
        <v>0</v>
      </c>
      <c r="G39" s="3">
        <v>0</v>
      </c>
      <c r="H39" s="3">
        <v>0</v>
      </c>
      <c r="I39" s="3">
        <v>0</v>
      </c>
      <c r="J39" s="3">
        <v>0</v>
      </c>
      <c r="K39" s="17">
        <f>SUM(D39:J39)</f>
        <v>0</v>
      </c>
      <c r="L39" s="7">
        <v>18.02</v>
      </c>
      <c r="M39" s="7">
        <f>+L39*K39</f>
        <v>0</v>
      </c>
      <c r="N39" s="38">
        <v>0</v>
      </c>
      <c r="O39" s="38">
        <v>0</v>
      </c>
      <c r="P39" s="51"/>
      <c r="Q39" s="66"/>
      <c r="R39" s="69"/>
      <c r="S39" s="48"/>
      <c r="T39" s="51"/>
      <c r="U39" s="54"/>
      <c r="V39" s="57"/>
    </row>
    <row r="40" spans="1:22" x14ac:dyDescent="0.25">
      <c r="A40" s="73"/>
      <c r="B40" s="76"/>
      <c r="C40" s="16" t="s">
        <v>73</v>
      </c>
      <c r="D40" s="6">
        <v>0</v>
      </c>
      <c r="E40" s="6">
        <v>0</v>
      </c>
      <c r="F40" s="6">
        <v>0</v>
      </c>
      <c r="G40" s="6">
        <v>0</v>
      </c>
      <c r="H40" s="6">
        <v>0</v>
      </c>
      <c r="I40" s="6">
        <v>0</v>
      </c>
      <c r="J40" s="6">
        <v>0</v>
      </c>
      <c r="K40" s="17">
        <v>0</v>
      </c>
      <c r="L40" s="7">
        <v>18.02</v>
      </c>
      <c r="M40" s="7">
        <f>+L40*K40</f>
        <v>0</v>
      </c>
      <c r="N40" s="34">
        <v>0</v>
      </c>
      <c r="O40" s="34">
        <v>0</v>
      </c>
      <c r="P40" s="52"/>
      <c r="Q40" s="67"/>
      <c r="R40" s="70"/>
      <c r="S40" s="49"/>
      <c r="T40" s="52"/>
      <c r="U40" s="55"/>
      <c r="V40" s="58"/>
    </row>
    <row r="41" spans="1:22" ht="15" customHeight="1" x14ac:dyDescent="0.25">
      <c r="A41" s="71" t="s">
        <v>66</v>
      </c>
      <c r="B41" s="74" t="s">
        <v>67</v>
      </c>
      <c r="C41" s="14" t="s">
        <v>68</v>
      </c>
      <c r="D41" s="8">
        <v>0</v>
      </c>
      <c r="E41" s="8">
        <v>0</v>
      </c>
      <c r="F41" s="8">
        <v>0</v>
      </c>
      <c r="G41" s="8">
        <v>0</v>
      </c>
      <c r="H41" s="8">
        <v>0</v>
      </c>
      <c r="I41" s="8">
        <v>0</v>
      </c>
      <c r="J41" s="8">
        <v>0</v>
      </c>
      <c r="K41" s="9">
        <f>SUM(D41:J41)</f>
        <v>0</v>
      </c>
      <c r="L41" s="10">
        <v>18.02</v>
      </c>
      <c r="M41" s="10">
        <f>+L41*K41</f>
        <v>0</v>
      </c>
      <c r="N41" s="10">
        <v>8.1199999999999992</v>
      </c>
      <c r="O41" s="10">
        <f>(K41*N41)</f>
        <v>0</v>
      </c>
      <c r="P41" s="50">
        <f>SUM(O41,M41,M42,M43,O43,M44,M45, M46)</f>
        <v>0</v>
      </c>
      <c r="Q41" s="65"/>
      <c r="R41" s="68">
        <f>+P41-Q41</f>
        <v>0</v>
      </c>
      <c r="S41" s="47">
        <v>0</v>
      </c>
      <c r="T41" s="50"/>
      <c r="U41" s="53"/>
      <c r="V41" s="56" t="e">
        <f>T41/U41</f>
        <v>#DIV/0!</v>
      </c>
    </row>
    <row r="42" spans="1:22" x14ac:dyDescent="0.25">
      <c r="A42" s="72"/>
      <c r="B42" s="75"/>
      <c r="C42" s="16" t="s">
        <v>69</v>
      </c>
      <c r="D42" s="3">
        <v>0</v>
      </c>
      <c r="E42" s="3">
        <v>0</v>
      </c>
      <c r="F42" s="3">
        <v>0</v>
      </c>
      <c r="G42" s="3">
        <v>0</v>
      </c>
      <c r="H42" s="3">
        <v>0</v>
      </c>
      <c r="I42" s="3">
        <v>0</v>
      </c>
      <c r="J42" s="3">
        <v>0</v>
      </c>
      <c r="K42" s="17">
        <f>SUM(D42:J42)</f>
        <v>0</v>
      </c>
      <c r="L42" s="7">
        <v>18.02</v>
      </c>
      <c r="M42" s="7">
        <f>+L42*K42</f>
        <v>0</v>
      </c>
      <c r="N42" s="38">
        <v>0</v>
      </c>
      <c r="O42" s="34">
        <v>0</v>
      </c>
      <c r="P42" s="51"/>
      <c r="Q42" s="66"/>
      <c r="R42" s="69"/>
      <c r="S42" s="48"/>
      <c r="T42" s="51"/>
      <c r="U42" s="54"/>
      <c r="V42" s="57"/>
    </row>
    <row r="43" spans="1:22" x14ac:dyDescent="0.25">
      <c r="A43" s="72"/>
      <c r="B43" s="75"/>
      <c r="C43" s="11" t="s">
        <v>70</v>
      </c>
      <c r="D43" s="3">
        <v>0</v>
      </c>
      <c r="E43" s="3">
        <v>0</v>
      </c>
      <c r="F43" s="3">
        <v>0</v>
      </c>
      <c r="G43" s="3">
        <v>0</v>
      </c>
      <c r="H43" s="3">
        <v>0</v>
      </c>
      <c r="I43" s="3">
        <v>0</v>
      </c>
      <c r="J43" s="3">
        <v>0</v>
      </c>
      <c r="K43" s="4">
        <f t="shared" ref="K43" si="6">SUM(D43:J43)</f>
        <v>0</v>
      </c>
      <c r="L43" s="5">
        <f>L41*1.5</f>
        <v>27.03</v>
      </c>
      <c r="M43" s="7">
        <f>+L43*K43</f>
        <v>0</v>
      </c>
      <c r="N43" s="7">
        <v>8.1199999999999992</v>
      </c>
      <c r="O43" s="5">
        <f>(K43*N43)</f>
        <v>0</v>
      </c>
      <c r="P43" s="51"/>
      <c r="Q43" s="66"/>
      <c r="R43" s="69"/>
      <c r="S43" s="48"/>
      <c r="T43" s="51"/>
      <c r="U43" s="54"/>
      <c r="V43" s="57"/>
    </row>
    <row r="44" spans="1:22" x14ac:dyDescent="0.25">
      <c r="A44" s="72"/>
      <c r="B44" s="75"/>
      <c r="C44" s="16" t="s">
        <v>71</v>
      </c>
      <c r="D44" s="6">
        <v>0</v>
      </c>
      <c r="E44" s="6">
        <v>0</v>
      </c>
      <c r="F44" s="6">
        <v>0</v>
      </c>
      <c r="G44" s="6">
        <v>0</v>
      </c>
      <c r="H44" s="6">
        <v>0</v>
      </c>
      <c r="I44" s="6">
        <v>0</v>
      </c>
      <c r="J44" s="6">
        <v>0</v>
      </c>
      <c r="K44" s="17">
        <f>SUM(D44:J44)</f>
        <v>0</v>
      </c>
      <c r="L44" s="5">
        <f>L41*1.5</f>
        <v>27.03</v>
      </c>
      <c r="M44" s="7">
        <f>K44*L44</f>
        <v>0</v>
      </c>
      <c r="N44" s="39">
        <v>0</v>
      </c>
      <c r="O44" s="39">
        <v>0</v>
      </c>
      <c r="P44" s="51"/>
      <c r="Q44" s="66"/>
      <c r="R44" s="69"/>
      <c r="S44" s="48"/>
      <c r="T44" s="51"/>
      <c r="U44" s="54"/>
      <c r="V44" s="57"/>
    </row>
    <row r="45" spans="1:22" x14ac:dyDescent="0.25">
      <c r="A45" s="72"/>
      <c r="B45" s="75"/>
      <c r="C45" s="16" t="s">
        <v>72</v>
      </c>
      <c r="D45" s="3">
        <v>0</v>
      </c>
      <c r="E45" s="3">
        <v>0</v>
      </c>
      <c r="F45" s="3">
        <v>0</v>
      </c>
      <c r="G45" s="3">
        <v>0</v>
      </c>
      <c r="H45" s="3">
        <v>0</v>
      </c>
      <c r="I45" s="3">
        <v>0</v>
      </c>
      <c r="J45" s="3">
        <v>0</v>
      </c>
      <c r="K45" s="17">
        <f>SUM(D45:J45)</f>
        <v>0</v>
      </c>
      <c r="L45" s="7">
        <v>18.02</v>
      </c>
      <c r="M45" s="7">
        <f>+L45*K45</f>
        <v>0</v>
      </c>
      <c r="N45" s="38">
        <v>0</v>
      </c>
      <c r="O45" s="38">
        <v>0</v>
      </c>
      <c r="P45" s="51"/>
      <c r="Q45" s="66"/>
      <c r="R45" s="69"/>
      <c r="S45" s="48"/>
      <c r="T45" s="51"/>
      <c r="U45" s="54"/>
      <c r="V45" s="57"/>
    </row>
    <row r="46" spans="1:22" x14ac:dyDescent="0.25">
      <c r="A46" s="73"/>
      <c r="B46" s="76"/>
      <c r="C46" s="16" t="s">
        <v>73</v>
      </c>
      <c r="D46" s="6">
        <v>0</v>
      </c>
      <c r="E46" s="6">
        <v>0</v>
      </c>
      <c r="F46" s="6">
        <v>0</v>
      </c>
      <c r="G46" s="6">
        <v>0</v>
      </c>
      <c r="H46" s="6">
        <v>0</v>
      </c>
      <c r="I46" s="6">
        <v>0</v>
      </c>
      <c r="J46" s="6">
        <v>0</v>
      </c>
      <c r="K46" s="17">
        <v>0</v>
      </c>
      <c r="L46" s="7">
        <v>18.02</v>
      </c>
      <c r="M46" s="7">
        <f>+L46*K46</f>
        <v>0</v>
      </c>
      <c r="N46" s="34">
        <v>0</v>
      </c>
      <c r="O46" s="34">
        <v>0</v>
      </c>
      <c r="P46" s="52"/>
      <c r="Q46" s="67"/>
      <c r="R46" s="70"/>
      <c r="S46" s="49"/>
      <c r="T46" s="52"/>
      <c r="U46" s="55"/>
      <c r="V46" s="58"/>
    </row>
    <row r="47" spans="1:22" ht="15" customHeight="1" x14ac:dyDescent="0.25">
      <c r="A47" s="59" t="s">
        <v>66</v>
      </c>
      <c r="B47" s="62" t="s">
        <v>67</v>
      </c>
      <c r="C47" s="14" t="s">
        <v>68</v>
      </c>
      <c r="D47" s="8">
        <v>0</v>
      </c>
      <c r="E47" s="8">
        <v>0</v>
      </c>
      <c r="F47" s="8">
        <v>0</v>
      </c>
      <c r="G47" s="8">
        <v>0</v>
      </c>
      <c r="H47" s="8">
        <v>0</v>
      </c>
      <c r="I47" s="8">
        <v>0</v>
      </c>
      <c r="J47" s="8">
        <v>0</v>
      </c>
      <c r="K47" s="9">
        <f>SUM(D47:J47)</f>
        <v>0</v>
      </c>
      <c r="L47" s="10">
        <v>18.02</v>
      </c>
      <c r="M47" s="10">
        <f>+L47*K47</f>
        <v>0</v>
      </c>
      <c r="N47" s="10">
        <v>8.1199999999999992</v>
      </c>
      <c r="O47" s="10">
        <f>(K47*N47)</f>
        <v>0</v>
      </c>
      <c r="P47" s="50">
        <f>SUM(O47,M47,M48,M49,O49,M50,M51,M52)</f>
        <v>0</v>
      </c>
      <c r="Q47" s="65"/>
      <c r="R47" s="68">
        <f>+P47-Q47</f>
        <v>0</v>
      </c>
      <c r="S47" s="47">
        <v>0</v>
      </c>
      <c r="T47" s="50"/>
      <c r="U47" s="53"/>
      <c r="V47" s="56" t="e">
        <f>T47/U47</f>
        <v>#DIV/0!</v>
      </c>
    </row>
    <row r="48" spans="1:22" x14ac:dyDescent="0.25">
      <c r="A48" s="60"/>
      <c r="B48" s="63"/>
      <c r="C48" s="16" t="s">
        <v>69</v>
      </c>
      <c r="D48" s="3">
        <v>0</v>
      </c>
      <c r="E48" s="3">
        <v>0</v>
      </c>
      <c r="F48" s="3">
        <v>0</v>
      </c>
      <c r="G48" s="3">
        <v>0</v>
      </c>
      <c r="H48" s="3">
        <v>0</v>
      </c>
      <c r="I48" s="3">
        <v>0</v>
      </c>
      <c r="J48" s="3">
        <v>0</v>
      </c>
      <c r="K48" s="17">
        <f>SUM(D48:J48)</f>
        <v>0</v>
      </c>
      <c r="L48" s="7">
        <v>18.02</v>
      </c>
      <c r="M48" s="7">
        <f>+L48*K48</f>
        <v>0</v>
      </c>
      <c r="N48" s="38">
        <v>0</v>
      </c>
      <c r="O48" s="34">
        <v>0</v>
      </c>
      <c r="P48" s="51"/>
      <c r="Q48" s="66"/>
      <c r="R48" s="69"/>
      <c r="S48" s="48"/>
      <c r="T48" s="51"/>
      <c r="U48" s="54"/>
      <c r="V48" s="57"/>
    </row>
    <row r="49" spans="1:22" x14ac:dyDescent="0.25">
      <c r="A49" s="60"/>
      <c r="B49" s="63"/>
      <c r="C49" s="11" t="s">
        <v>70</v>
      </c>
      <c r="D49" s="3">
        <v>0</v>
      </c>
      <c r="E49" s="3">
        <v>0</v>
      </c>
      <c r="F49" s="3">
        <v>0</v>
      </c>
      <c r="G49" s="3">
        <v>0</v>
      </c>
      <c r="H49" s="3">
        <v>0</v>
      </c>
      <c r="I49" s="3">
        <v>0</v>
      </c>
      <c r="J49" s="3">
        <v>0</v>
      </c>
      <c r="K49" s="4">
        <f t="shared" ref="K49" si="7">SUM(D49:J49)</f>
        <v>0</v>
      </c>
      <c r="L49" s="5">
        <f>L47*1.5</f>
        <v>27.03</v>
      </c>
      <c r="M49" s="7">
        <f>+L49*K49</f>
        <v>0</v>
      </c>
      <c r="N49" s="7">
        <v>8.1199999999999992</v>
      </c>
      <c r="O49" s="5">
        <f>(K49*N49)</f>
        <v>0</v>
      </c>
      <c r="P49" s="51"/>
      <c r="Q49" s="66"/>
      <c r="R49" s="69"/>
      <c r="S49" s="48"/>
      <c r="T49" s="51"/>
      <c r="U49" s="54"/>
      <c r="V49" s="57"/>
    </row>
    <row r="50" spans="1:22" x14ac:dyDescent="0.25">
      <c r="A50" s="60"/>
      <c r="B50" s="63"/>
      <c r="C50" s="16" t="s">
        <v>71</v>
      </c>
      <c r="D50" s="6">
        <v>0</v>
      </c>
      <c r="E50" s="6">
        <v>0</v>
      </c>
      <c r="F50" s="6">
        <v>0</v>
      </c>
      <c r="G50" s="6">
        <v>0</v>
      </c>
      <c r="H50" s="6">
        <v>0</v>
      </c>
      <c r="I50" s="6">
        <v>0</v>
      </c>
      <c r="J50" s="6">
        <v>0</v>
      </c>
      <c r="K50" s="17">
        <f>SUM(D50:J50)</f>
        <v>0</v>
      </c>
      <c r="L50" s="5">
        <f>L47*1.5</f>
        <v>27.03</v>
      </c>
      <c r="M50" s="7">
        <f>K50*L50</f>
        <v>0</v>
      </c>
      <c r="N50" s="39">
        <v>0</v>
      </c>
      <c r="O50" s="39">
        <v>0</v>
      </c>
      <c r="P50" s="51"/>
      <c r="Q50" s="66"/>
      <c r="R50" s="69"/>
      <c r="S50" s="48"/>
      <c r="T50" s="51"/>
      <c r="U50" s="54"/>
      <c r="V50" s="57"/>
    </row>
    <row r="51" spans="1:22" x14ac:dyDescent="0.25">
      <c r="A51" s="60"/>
      <c r="B51" s="63"/>
      <c r="C51" s="16" t="s">
        <v>72</v>
      </c>
      <c r="D51" s="3">
        <v>0</v>
      </c>
      <c r="E51" s="3">
        <v>0</v>
      </c>
      <c r="F51" s="3">
        <v>0</v>
      </c>
      <c r="G51" s="3">
        <v>0</v>
      </c>
      <c r="H51" s="3">
        <v>0</v>
      </c>
      <c r="I51" s="3">
        <v>0</v>
      </c>
      <c r="J51" s="3">
        <v>0</v>
      </c>
      <c r="K51" s="17">
        <f>SUM(D51:J51)</f>
        <v>0</v>
      </c>
      <c r="L51" s="7">
        <v>18.02</v>
      </c>
      <c r="M51" s="7">
        <f>+L51*K51</f>
        <v>0</v>
      </c>
      <c r="N51" s="38">
        <v>0</v>
      </c>
      <c r="O51" s="38">
        <v>0</v>
      </c>
      <c r="P51" s="51"/>
      <c r="Q51" s="66"/>
      <c r="R51" s="69"/>
      <c r="S51" s="48"/>
      <c r="T51" s="51"/>
      <c r="U51" s="54"/>
      <c r="V51" s="57"/>
    </row>
    <row r="52" spans="1:22" x14ac:dyDescent="0.25">
      <c r="A52" s="61"/>
      <c r="B52" s="64"/>
      <c r="C52" s="41" t="s">
        <v>73</v>
      </c>
      <c r="D52" s="42">
        <v>0</v>
      </c>
      <c r="E52" s="42">
        <v>0</v>
      </c>
      <c r="F52" s="42">
        <v>0</v>
      </c>
      <c r="G52" s="42">
        <v>0</v>
      </c>
      <c r="H52" s="42">
        <v>0</v>
      </c>
      <c r="I52" s="42">
        <v>0</v>
      </c>
      <c r="J52" s="42">
        <v>0</v>
      </c>
      <c r="K52" s="43">
        <v>0</v>
      </c>
      <c r="L52" s="44">
        <v>18.02</v>
      </c>
      <c r="M52" s="44">
        <f>+L52*K52</f>
        <v>0</v>
      </c>
      <c r="N52" s="45">
        <v>0</v>
      </c>
      <c r="O52" s="46">
        <v>0</v>
      </c>
      <c r="P52" s="52"/>
      <c r="Q52" s="67"/>
      <c r="R52" s="70"/>
      <c r="S52" s="49"/>
      <c r="T52" s="52"/>
      <c r="U52" s="55"/>
      <c r="V52" s="58"/>
    </row>
    <row r="53" spans="1:22" ht="15" customHeight="1" x14ac:dyDescent="0.25">
      <c r="A53" s="81" t="s">
        <v>74</v>
      </c>
      <c r="B53" s="82"/>
      <c r="C53" s="82"/>
      <c r="D53" s="82"/>
      <c r="E53" s="82"/>
      <c r="F53" s="82"/>
      <c r="G53" s="82"/>
      <c r="H53" s="82"/>
      <c r="I53" s="82"/>
      <c r="J53" s="82"/>
      <c r="K53" s="82"/>
      <c r="L53" s="82"/>
      <c r="M53" s="82"/>
      <c r="N53" s="82"/>
      <c r="O53" s="82"/>
      <c r="P53" s="82"/>
      <c r="Q53" s="82"/>
      <c r="R53" s="82"/>
      <c r="S53" s="82"/>
      <c r="T53" s="82"/>
      <c r="U53" s="82"/>
      <c r="V53" s="83"/>
    </row>
    <row r="54" spans="1:22" x14ac:dyDescent="0.25">
      <c r="A54" s="84"/>
      <c r="B54" s="85"/>
      <c r="C54" s="85"/>
      <c r="D54" s="85"/>
      <c r="E54" s="85"/>
      <c r="F54" s="85"/>
      <c r="G54" s="85"/>
      <c r="H54" s="85"/>
      <c r="I54" s="85"/>
      <c r="J54" s="85"/>
      <c r="K54" s="85"/>
      <c r="L54" s="85"/>
      <c r="M54" s="85"/>
      <c r="N54" s="85"/>
      <c r="O54" s="85"/>
      <c r="P54" s="85"/>
      <c r="Q54" s="85"/>
      <c r="R54" s="85"/>
      <c r="S54" s="85"/>
      <c r="T54" s="85"/>
      <c r="U54" s="85"/>
      <c r="V54" s="86"/>
    </row>
    <row r="55" spans="1:22" s="15" customFormat="1" ht="15.75" thickBot="1" x14ac:dyDescent="0.3">
      <c r="A55" s="77" t="s">
        <v>75</v>
      </c>
      <c r="B55" s="78"/>
      <c r="C55" s="78"/>
      <c r="D55" s="79"/>
      <c r="E55" s="80" t="s">
        <v>76</v>
      </c>
      <c r="F55" s="78"/>
      <c r="G55" s="78"/>
      <c r="H55" s="78"/>
      <c r="I55" s="78"/>
      <c r="J55" s="78"/>
      <c r="K55" s="79"/>
      <c r="L55" s="80" t="s">
        <v>77</v>
      </c>
      <c r="M55" s="78"/>
      <c r="N55" s="78"/>
      <c r="O55" s="78"/>
      <c r="P55" s="78"/>
      <c r="Q55" s="78"/>
      <c r="R55" s="80" t="s">
        <v>78</v>
      </c>
      <c r="S55" s="129"/>
      <c r="T55" s="129"/>
      <c r="U55" s="129"/>
      <c r="V55" s="130"/>
    </row>
  </sheetData>
  <mergeCells count="100">
    <mergeCell ref="R55:V55"/>
    <mergeCell ref="O7:O10"/>
    <mergeCell ref="P7:P10"/>
    <mergeCell ref="Q7:Q10"/>
    <mergeCell ref="R7:R10"/>
    <mergeCell ref="T9:T10"/>
    <mergeCell ref="U9:U10"/>
    <mergeCell ref="V9:V10"/>
    <mergeCell ref="S8:S10"/>
    <mergeCell ref="S7:V7"/>
    <mergeCell ref="T8:V8"/>
    <mergeCell ref="P23:P28"/>
    <mergeCell ref="Q23:Q28"/>
    <mergeCell ref="R23:R28"/>
    <mergeCell ref="Q29:Q34"/>
    <mergeCell ref="R29:R34"/>
    <mergeCell ref="A1:V1"/>
    <mergeCell ref="H3:J3"/>
    <mergeCell ref="A2:V2"/>
    <mergeCell ref="M3:V3"/>
    <mergeCell ref="B3:F3"/>
    <mergeCell ref="B7:B10"/>
    <mergeCell ref="C7:C10"/>
    <mergeCell ref="D5:E5"/>
    <mergeCell ref="F5:J5"/>
    <mergeCell ref="D6:J6"/>
    <mergeCell ref="A55:D55"/>
    <mergeCell ref="E55:K55"/>
    <mergeCell ref="A53:V54"/>
    <mergeCell ref="L55:Q55"/>
    <mergeCell ref="M4:V4"/>
    <mergeCell ref="M5:V5"/>
    <mergeCell ref="B5:C5"/>
    <mergeCell ref="D7:J7"/>
    <mergeCell ref="D10:J10"/>
    <mergeCell ref="B4:J4"/>
    <mergeCell ref="K7:K10"/>
    <mergeCell ref="T6:V6"/>
    <mergeCell ref="L7:L10"/>
    <mergeCell ref="M7:M10"/>
    <mergeCell ref="N7:N10"/>
    <mergeCell ref="A7:A10"/>
    <mergeCell ref="V35:V40"/>
    <mergeCell ref="S23:S28"/>
    <mergeCell ref="T23:T28"/>
    <mergeCell ref="U23:U28"/>
    <mergeCell ref="V23:V28"/>
    <mergeCell ref="S29:S34"/>
    <mergeCell ref="T29:T34"/>
    <mergeCell ref="U29:U34"/>
    <mergeCell ref="V29:V34"/>
    <mergeCell ref="T11:T16"/>
    <mergeCell ref="U11:U16"/>
    <mergeCell ref="S35:S40"/>
    <mergeCell ref="T35:T40"/>
    <mergeCell ref="U35:U40"/>
    <mergeCell ref="V11:V16"/>
    <mergeCell ref="A17:A22"/>
    <mergeCell ref="B17:B22"/>
    <mergeCell ref="P17:P22"/>
    <mergeCell ref="Q17:Q22"/>
    <mergeCell ref="R17:R22"/>
    <mergeCell ref="S17:S22"/>
    <mergeCell ref="T17:T22"/>
    <mergeCell ref="U17:U22"/>
    <mergeCell ref="V17:V22"/>
    <mergeCell ref="A11:A16"/>
    <mergeCell ref="B11:B16"/>
    <mergeCell ref="P11:P16"/>
    <mergeCell ref="Q11:Q16"/>
    <mergeCell ref="R11:R16"/>
    <mergeCell ref="S11:S16"/>
    <mergeCell ref="A23:A28"/>
    <mergeCell ref="B23:B28"/>
    <mergeCell ref="A29:A34"/>
    <mergeCell ref="B29:B34"/>
    <mergeCell ref="P29:P34"/>
    <mergeCell ref="Q41:Q46"/>
    <mergeCell ref="R41:R46"/>
    <mergeCell ref="A35:A40"/>
    <mergeCell ref="B35:B40"/>
    <mergeCell ref="P35:P40"/>
    <mergeCell ref="Q35:Q40"/>
    <mergeCell ref="R35:R40"/>
    <mergeCell ref="S41:S46"/>
    <mergeCell ref="T41:T46"/>
    <mergeCell ref="U41:U46"/>
    <mergeCell ref="V41:V46"/>
    <mergeCell ref="A47:A52"/>
    <mergeCell ref="B47:B52"/>
    <mergeCell ref="P47:P52"/>
    <mergeCell ref="Q47:Q52"/>
    <mergeCell ref="R47:R52"/>
    <mergeCell ref="S47:S52"/>
    <mergeCell ref="T47:T52"/>
    <mergeCell ref="U47:U52"/>
    <mergeCell ref="V47:V52"/>
    <mergeCell ref="A41:A46"/>
    <mergeCell ref="B41:B46"/>
    <mergeCell ref="P41:P46"/>
  </mergeCells>
  <printOptions horizontalCentered="1"/>
  <pageMargins left="0.25" right="0.25" top="0.75" bottom="0.75" header="0.3" footer="0.3"/>
  <pageSetup paperSize="5" scale="58" orientation="landscape" r:id="rId1"/>
  <ignoredErrors>
    <ignoredError sqref="A6:N6 O6:V6" numberStoredAsText="1"/>
    <ignoredError sqref="O13 M14" formula="1"/>
    <ignoredError sqref="V11"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Payroll Report</vt:lpstr>
      <vt:lpstr>Instructions!Page_2</vt:lpstr>
      <vt:lpstr>'Payroll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Jonathan Ng (DCAS)</cp:lastModifiedBy>
  <cp:revision/>
  <dcterms:created xsi:type="dcterms:W3CDTF">2016-08-26T13:14:21Z</dcterms:created>
  <dcterms:modified xsi:type="dcterms:W3CDTF">2025-03-26T18:09:43Z</dcterms:modified>
  <cp:category/>
  <cp:contentStatus/>
</cp:coreProperties>
</file>